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showPivotChartFilter="1"/>
  <mc:AlternateContent xmlns:mc="http://schemas.openxmlformats.org/markup-compatibility/2006">
    <mc:Choice Requires="x15">
      <x15ac:absPath xmlns:x15ac="http://schemas.microsoft.com/office/spreadsheetml/2010/11/ac" url="P:\G_EME_INFOESTAT\1_boletim_2019\6_Junho\pdf_excel\"/>
    </mc:Choice>
  </mc:AlternateContent>
  <bookViews>
    <workbookView xWindow="9570" yWindow="0" windowWidth="6330" windowHeight="10695" tabRatio="642"/>
  </bookViews>
  <sheets>
    <sheet name="capa" sheetId="873" r:id="rId1"/>
    <sheet name="introducao" sheetId="6" r:id="rId2"/>
    <sheet name="fontes" sheetId="7" r:id="rId3"/>
    <sheet name="6populacao2" sheetId="904" r:id="rId4"/>
    <sheet name="7empregoINE2" sheetId="905" r:id="rId5"/>
    <sheet name="8desemprego_INE2" sheetId="906" r:id="rId6"/>
    <sheet name="9lay_off" sheetId="487" r:id="rId7"/>
    <sheet name="10desemprego_IEFP" sheetId="800" r:id="rId8"/>
    <sheet name="11desemprego_IEFP" sheetId="801" r:id="rId9"/>
    <sheet name="12fp_anexo C" sheetId="703" r:id="rId10"/>
    <sheet name="13empresarial" sheetId="907" r:id="rId11"/>
    <sheet name="14ganhos" sheetId="458" r:id="rId12"/>
    <sheet name="15salários" sheetId="502" r:id="rId13"/>
    <sheet name="16irct" sheetId="491" r:id="rId14"/>
    <sheet name="17acidentes" sheetId="908" r:id="rId15"/>
    <sheet name="18ssocial" sheetId="500" r:id="rId16"/>
    <sheet name="19ssocial" sheetId="859" r:id="rId17"/>
    <sheet name="20ssocial" sheetId="860" r:id="rId18"/>
    <sheet name="21destaque" sheetId="890" r:id="rId19"/>
    <sheet name="22destaque" sheetId="564"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'13empresarial'!$A$1:$O$78</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M24" i="458" l="1"/>
  <c r="D47" i="801" l="1"/>
  <c r="D46" i="801"/>
  <c r="D45" i="801"/>
  <c r="D44" i="801"/>
  <c r="D43" i="801"/>
  <c r="D48" i="800"/>
  <c r="D47" i="800"/>
  <c r="D46" i="800"/>
  <c r="D45" i="800"/>
  <c r="D44" i="800"/>
  <c r="P18" i="491" l="1"/>
  <c r="M27" i="458"/>
  <c r="M26" i="458"/>
  <c r="M25" i="458"/>
  <c r="L27" i="458"/>
  <c r="K27" i="458"/>
  <c r="J27" i="458"/>
  <c r="I27" i="458"/>
  <c r="H27" i="458"/>
  <c r="G27" i="458"/>
  <c r="L26" i="458"/>
  <c r="K26" i="458"/>
  <c r="J26" i="458"/>
  <c r="I26" i="458"/>
  <c r="H26" i="458"/>
  <c r="G26" i="458"/>
  <c r="L25" i="458"/>
  <c r="K25" i="458"/>
  <c r="J25" i="458"/>
  <c r="I25" i="458"/>
  <c r="H25" i="458"/>
  <c r="G25" i="458"/>
  <c r="L24" i="458"/>
  <c r="K24" i="458"/>
  <c r="J24" i="458"/>
  <c r="I24" i="458"/>
  <c r="H24" i="458"/>
  <c r="G24" i="458"/>
  <c r="N42" i="906" l="1"/>
  <c r="L42" i="906"/>
  <c r="J42" i="906"/>
  <c r="H50" i="906"/>
  <c r="F42" i="906"/>
  <c r="M40" i="906"/>
  <c r="K40" i="906"/>
  <c r="I40" i="906"/>
  <c r="G40" i="906"/>
  <c r="E40" i="906"/>
  <c r="L45" i="905"/>
  <c r="H45" i="905"/>
  <c r="M43" i="905"/>
  <c r="K43" i="905"/>
  <c r="I43" i="905"/>
  <c r="G43" i="905"/>
  <c r="E43" i="905"/>
  <c r="N35" i="904"/>
  <c r="L35" i="904"/>
  <c r="J35" i="904"/>
  <c r="H35" i="904"/>
  <c r="F35" i="904"/>
  <c r="M33" i="904"/>
  <c r="K33" i="904"/>
  <c r="I33" i="904"/>
  <c r="G33" i="904"/>
  <c r="E33" i="904"/>
  <c r="J64" i="905" l="1"/>
  <c r="L54" i="906"/>
  <c r="L44" i="904"/>
  <c r="N55" i="906"/>
  <c r="J47" i="906"/>
  <c r="L37" i="904"/>
  <c r="H56" i="905"/>
  <c r="N65" i="905"/>
  <c r="F37" i="904"/>
  <c r="N37" i="904"/>
  <c r="L38" i="904"/>
  <c r="H40" i="904"/>
  <c r="F43" i="904"/>
  <c r="L47" i="905"/>
  <c r="F50" i="905"/>
  <c r="N50" i="905"/>
  <c r="H61" i="905"/>
  <c r="F64" i="905"/>
  <c r="L46" i="906"/>
  <c r="F62" i="905"/>
  <c r="N47" i="906"/>
  <c r="H59" i="905"/>
  <c r="J61" i="905"/>
  <c r="H57" i="905"/>
  <c r="F36" i="904"/>
  <c r="N36" i="904"/>
  <c r="F49" i="905"/>
  <c r="N49" i="905"/>
  <c r="H52" i="905"/>
  <c r="J62" i="905"/>
  <c r="H48" i="906"/>
  <c r="J38" i="904"/>
  <c r="H39" i="904"/>
  <c r="F40" i="904"/>
  <c r="N40" i="904"/>
  <c r="L41" i="904"/>
  <c r="J42" i="904"/>
  <c r="H43" i="904"/>
  <c r="J45" i="904"/>
  <c r="F47" i="904"/>
  <c r="L48" i="904"/>
  <c r="N51" i="904"/>
  <c r="J53" i="904"/>
  <c r="F55" i="904"/>
  <c r="H47" i="905"/>
  <c r="J50" i="905"/>
  <c r="F44" i="906"/>
  <c r="F47" i="906"/>
  <c r="J55" i="906"/>
  <c r="N41" i="904"/>
  <c r="J43" i="904"/>
  <c r="J46" i="904"/>
  <c r="L49" i="904"/>
  <c r="N52" i="904"/>
  <c r="H51" i="905"/>
  <c r="L53" i="905"/>
  <c r="F56" i="905"/>
  <c r="N56" i="905"/>
  <c r="H58" i="905"/>
  <c r="L59" i="905"/>
  <c r="H63" i="905"/>
  <c r="N64" i="905"/>
  <c r="H44" i="906"/>
  <c r="N45" i="906"/>
  <c r="L48" i="906"/>
  <c r="J49" i="906"/>
  <c r="F51" i="906"/>
  <c r="L52" i="906"/>
  <c r="H54" i="906"/>
  <c r="N54" i="906"/>
  <c r="L57" i="905"/>
  <c r="N48" i="906"/>
  <c r="F52" i="906"/>
  <c r="H46" i="905"/>
  <c r="L51" i="905"/>
  <c r="H53" i="905"/>
  <c r="J56" i="905"/>
  <c r="L58" i="905"/>
  <c r="N62" i="905"/>
  <c r="L63" i="905"/>
  <c r="H65" i="905"/>
  <c r="F43" i="906"/>
  <c r="N43" i="906"/>
  <c r="L44" i="906"/>
  <c r="J45" i="906"/>
  <c r="H46" i="906"/>
  <c r="N46" i="906"/>
  <c r="F49" i="906"/>
  <c r="L50" i="906"/>
  <c r="H52" i="906"/>
  <c r="N53" i="906"/>
  <c r="L36" i="904"/>
  <c r="J37" i="904"/>
  <c r="H38" i="904"/>
  <c r="F39" i="904"/>
  <c r="N39" i="904"/>
  <c r="L40" i="904"/>
  <c r="J41" i="904"/>
  <c r="H42" i="904"/>
  <c r="N43" i="904"/>
  <c r="F46" i="904"/>
  <c r="N46" i="904"/>
  <c r="H49" i="904"/>
  <c r="J52" i="904"/>
  <c r="H53" i="904"/>
  <c r="L55" i="904"/>
  <c r="L52" i="905"/>
  <c r="J55" i="905"/>
  <c r="N61" i="905"/>
  <c r="F65" i="905"/>
  <c r="H42" i="906"/>
  <c r="J44" i="906"/>
  <c r="F46" i="906"/>
  <c r="L47" i="906"/>
  <c r="H49" i="906"/>
  <c r="N50" i="906"/>
  <c r="N51" i="906"/>
  <c r="J52" i="906"/>
  <c r="J53" i="906"/>
  <c r="F54" i="906"/>
  <c r="F55" i="906"/>
  <c r="L55" i="906"/>
  <c r="H50" i="904"/>
  <c r="F47" i="905"/>
  <c r="L60" i="905"/>
  <c r="L64" i="905"/>
  <c r="L65" i="905"/>
  <c r="J43" i="906"/>
  <c r="F45" i="906"/>
  <c r="L45" i="906"/>
  <c r="H47" i="906"/>
  <c r="N49" i="906"/>
  <c r="J50" i="906"/>
  <c r="J51" i="906"/>
  <c r="F53" i="906"/>
  <c r="L53" i="906"/>
  <c r="H55" i="906"/>
  <c r="H36" i="904"/>
  <c r="J39" i="904"/>
  <c r="L42" i="904"/>
  <c r="H46" i="904"/>
  <c r="F55" i="905"/>
  <c r="N55" i="905"/>
  <c r="H64" i="905"/>
  <c r="L43" i="906"/>
  <c r="H45" i="906"/>
  <c r="J48" i="906"/>
  <c r="F50" i="906"/>
  <c r="L51" i="906"/>
  <c r="H53" i="906"/>
  <c r="J36" i="904"/>
  <c r="H37" i="904"/>
  <c r="F38" i="904"/>
  <c r="N38" i="904"/>
  <c r="L39" i="904"/>
  <c r="J40" i="904"/>
  <c r="H41" i="904"/>
  <c r="F42" i="904"/>
  <c r="L43" i="904"/>
  <c r="F45" i="904"/>
  <c r="N45" i="904"/>
  <c r="L46" i="904"/>
  <c r="J49" i="904"/>
  <c r="H48" i="904"/>
  <c r="F49" i="904"/>
  <c r="N49" i="904"/>
  <c r="L50" i="904"/>
  <c r="J51" i="904"/>
  <c r="H52" i="904"/>
  <c r="F53" i="904"/>
  <c r="N53" i="904"/>
  <c r="L54" i="904"/>
  <c r="J55" i="904"/>
  <c r="L46" i="905"/>
  <c r="J49" i="905"/>
  <c r="H60" i="905"/>
  <c r="F61" i="905"/>
  <c r="H62" i="905"/>
  <c r="J65" i="905"/>
  <c r="H43" i="906"/>
  <c r="N44" i="906"/>
  <c r="J46" i="906"/>
  <c r="F48" i="906"/>
  <c r="L49" i="906"/>
  <c r="H51" i="906"/>
  <c r="N52" i="906"/>
  <c r="J54" i="906"/>
  <c r="F41" i="904"/>
  <c r="H44" i="904"/>
  <c r="J47" i="904"/>
  <c r="J44" i="904"/>
  <c r="L47" i="904"/>
  <c r="F44" i="904"/>
  <c r="L45" i="904"/>
  <c r="H47" i="904"/>
  <c r="N48" i="904"/>
  <c r="J50" i="904"/>
  <c r="F52" i="904"/>
  <c r="L53" i="904"/>
  <c r="H55" i="904"/>
  <c r="N47" i="905"/>
  <c r="L48" i="905"/>
  <c r="L49" i="905"/>
  <c r="L50" i="905"/>
  <c r="F57" i="905"/>
  <c r="F58" i="905"/>
  <c r="F59" i="905"/>
  <c r="F63" i="905"/>
  <c r="H45" i="904"/>
  <c r="N47" i="904"/>
  <c r="J48" i="904"/>
  <c r="F50" i="904"/>
  <c r="F51" i="904"/>
  <c r="L51" i="904"/>
  <c r="L52" i="904"/>
  <c r="H54" i="904"/>
  <c r="N54" i="904"/>
  <c r="N55" i="904"/>
  <c r="N45" i="905"/>
  <c r="N60" i="905"/>
  <c r="N54" i="905"/>
  <c r="N48" i="905"/>
  <c r="N46" i="905"/>
  <c r="J47" i="905"/>
  <c r="H50" i="905"/>
  <c r="N51" i="905"/>
  <c r="N52" i="905"/>
  <c r="N53" i="905"/>
  <c r="L54" i="905"/>
  <c r="L55" i="905"/>
  <c r="L56" i="905"/>
  <c r="L62" i="905"/>
  <c r="N44" i="904"/>
  <c r="F48" i="904"/>
  <c r="H51" i="904"/>
  <c r="J54" i="904"/>
  <c r="J45" i="905"/>
  <c r="J60" i="905"/>
  <c r="J54" i="905"/>
  <c r="J48" i="905"/>
  <c r="J46" i="905"/>
  <c r="H48" i="905"/>
  <c r="H49" i="905"/>
  <c r="J51" i="905"/>
  <c r="J52" i="905"/>
  <c r="J53" i="905"/>
  <c r="N57" i="905"/>
  <c r="N58" i="905"/>
  <c r="N59" i="905"/>
  <c r="L61" i="905"/>
  <c r="N63" i="905"/>
  <c r="N42" i="904"/>
  <c r="N50" i="904"/>
  <c r="F54" i="904"/>
  <c r="F45" i="905"/>
  <c r="F60" i="905"/>
  <c r="F54" i="905"/>
  <c r="F48" i="905"/>
  <c r="F46" i="905"/>
  <c r="F51" i="905"/>
  <c r="F52" i="905"/>
  <c r="F53" i="905"/>
  <c r="H54" i="905"/>
  <c r="H55" i="905"/>
  <c r="J57" i="905"/>
  <c r="J58" i="905"/>
  <c r="J59" i="905"/>
  <c r="J63" i="905"/>
  <c r="C7" i="801" l="1"/>
  <c r="C54" i="800"/>
  <c r="C55" i="800"/>
  <c r="C56" i="800"/>
  <c r="C57" i="800"/>
  <c r="C58" i="800"/>
  <c r="D58" i="800"/>
  <c r="C59" i="800"/>
  <c r="D59" i="800"/>
  <c r="C60" i="800"/>
  <c r="D60" i="800"/>
  <c r="C61" i="800"/>
  <c r="D61" i="800"/>
  <c r="C62" i="800"/>
  <c r="D62" i="800"/>
  <c r="C63" i="800"/>
  <c r="D63" i="800"/>
  <c r="C64" i="800"/>
  <c r="D64" i="800"/>
  <c r="C66" i="800"/>
  <c r="C67" i="800"/>
  <c r="C68" i="800"/>
  <c r="C69" i="800"/>
  <c r="C70" i="800"/>
  <c r="C71" i="800"/>
  <c r="C72" i="800"/>
  <c r="C32" i="800"/>
  <c r="C33" i="800"/>
  <c r="C34" i="800"/>
  <c r="C35" i="800"/>
  <c r="C36" i="800"/>
  <c r="C37" i="800"/>
  <c r="C38" i="800"/>
  <c r="C39" i="800"/>
  <c r="C40" i="800"/>
  <c r="C41" i="800"/>
  <c r="C42" i="800"/>
  <c r="C44" i="800"/>
  <c r="C45" i="800"/>
  <c r="C46" i="800"/>
  <c r="C47" i="800"/>
  <c r="C48" i="800"/>
  <c r="C7" i="800"/>
  <c r="C17" i="800"/>
  <c r="C18" i="800"/>
  <c r="C19" i="800"/>
  <c r="C20" i="800"/>
  <c r="C21" i="800"/>
  <c r="C24" i="800"/>
  <c r="C25" i="800"/>
  <c r="C26" i="800"/>
  <c r="C27" i="800"/>
  <c r="K31" i="6" l="1"/>
  <c r="K35" i="7" l="1"/>
  <c r="C66" i="500"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F9" i="500" l="1"/>
  <c r="AF11" i="500"/>
  <c r="AF13" i="500"/>
  <c r="AF15" i="500"/>
  <c r="AF17" i="500"/>
  <c r="AF19" i="500"/>
  <c r="AF21" i="500"/>
  <c r="AF23" i="500"/>
  <c r="AF25" i="500"/>
  <c r="AF27" i="500"/>
  <c r="AF10" i="500"/>
  <c r="AF12" i="500"/>
  <c r="AF14" i="500"/>
  <c r="AF16" i="500"/>
  <c r="AF18" i="500"/>
  <c r="AF20" i="500"/>
  <c r="AF22" i="500"/>
  <c r="AF24" i="500"/>
  <c r="AF26" i="500"/>
  <c r="AF8" i="500"/>
  <c r="AH8" i="500"/>
  <c r="AH10" i="500"/>
  <c r="AH12" i="500"/>
  <c r="AH14" i="500"/>
  <c r="AO14" i="500" s="1"/>
  <c r="AH16" i="500"/>
  <c r="AO16" i="500" s="1"/>
  <c r="AH18" i="500"/>
  <c r="AO18" i="500" s="1"/>
  <c r="AH20" i="500"/>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G11" i="500"/>
  <c r="AG13" i="500"/>
  <c r="AG15" i="500"/>
  <c r="AG17" i="500"/>
  <c r="AG19" i="500"/>
  <c r="AG21" i="500"/>
  <c r="AG23" i="500"/>
  <c r="AG25" i="500"/>
  <c r="AG27" i="500"/>
  <c r="AE8" i="500"/>
  <c r="AE10" i="500"/>
  <c r="AE12" i="500"/>
  <c r="AE14" i="500"/>
  <c r="AE16" i="500"/>
  <c r="AE18" i="500"/>
  <c r="AE20" i="500"/>
  <c r="AE22" i="500"/>
  <c r="AE24" i="500"/>
  <c r="AE26" i="500"/>
  <c r="AG8" i="500"/>
  <c r="AG10" i="500"/>
  <c r="AG12" i="500"/>
  <c r="AG14" i="500"/>
  <c r="AG16" i="500"/>
  <c r="AG18" i="500"/>
  <c r="AG20" i="500"/>
  <c r="AG22" i="500"/>
  <c r="AG24" i="500"/>
  <c r="AG26" i="500"/>
  <c r="AO20" i="500" l="1"/>
  <c r="AO12" i="500"/>
  <c r="AO8" i="500"/>
  <c r="AN25" i="500"/>
  <c r="AN24" i="500"/>
  <c r="AN16" i="500"/>
  <c r="AN8" i="500"/>
  <c r="AN22" i="500"/>
  <c r="AN17" i="500"/>
  <c r="AN14" i="500"/>
  <c r="AN23" i="500"/>
  <c r="AN9" i="500"/>
  <c r="AN15" i="500"/>
  <c r="AN26" i="500"/>
  <c r="AN18" i="500"/>
  <c r="AN10" i="500"/>
  <c r="AN27" i="500"/>
  <c r="AN19" i="500"/>
  <c r="AN11" i="500"/>
  <c r="AO10" i="500"/>
  <c r="AN20" i="500"/>
  <c r="AN12" i="500"/>
  <c r="AN21" i="500"/>
  <c r="AN13" i="500"/>
  <c r="AO27" i="500"/>
  <c r="AO23" i="500"/>
  <c r="AO19" i="500"/>
  <c r="AO15" i="500"/>
  <c r="AO11" i="500"/>
  <c r="AO25" i="500"/>
  <c r="AO21" i="500"/>
  <c r="AO17" i="500"/>
  <c r="AO13" i="500"/>
  <c r="AO9" i="500"/>
  <c r="H67" i="860" l="1"/>
  <c r="F67" i="860" l="1"/>
  <c r="L67" i="860"/>
  <c r="G67" i="860"/>
  <c r="J67" i="860"/>
  <c r="I67" i="860"/>
  <c r="K67" i="860"/>
  <c r="E67" i="860"/>
  <c r="M67" i="860"/>
  <c r="Q70" i="491" l="1"/>
  <c r="Q68" i="491"/>
  <c r="Q71" i="491"/>
  <c r="Q72" i="491"/>
  <c r="Q69" i="491"/>
</calcChain>
</file>

<file path=xl/sharedStrings.xml><?xml version="1.0" encoding="utf-8"?>
<sst xmlns="http://schemas.openxmlformats.org/spreadsheetml/2006/main" count="1584" uniqueCount="655">
  <si>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</si>
  <si>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</si>
  <si>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</si>
  <si>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</si>
  <si>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</si>
  <si>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</si>
  <si>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</si>
  <si>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</si>
  <si>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</si>
  <si>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</si>
  <si>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</si>
  <si>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</si>
  <si>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</si>
  <si>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</si>
  <si>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</si>
  <si>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</si>
  <si>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</si>
  <si>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</si>
  <si>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</si>
  <si>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</si>
  <si>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</si>
  <si>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</si>
  <si>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</si>
  <si>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</si>
  <si>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</si>
  <si>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</si>
  <si>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</si>
  <si>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</si>
  <si>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</si>
  <si>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</si>
  <si>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</si>
  <si>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</si>
  <si>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</si>
  <si>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</si>
  <si>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</si>
  <si>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</si>
  <si>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</si>
  <si>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</si>
  <si>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</si>
  <si>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</si>
  <si>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</si>
  <si>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</si>
  <si>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</si>
  <si>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</si>
  <si>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</si>
  <si>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</si>
  <si>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</si>
  <si>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</si>
  <si>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</si>
  <si>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</si>
  <si>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</si>
  <si>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</si>
  <si>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</si>
  <si>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</si>
  <si>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</si>
  <si>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</si>
  <si>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</si>
  <si>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</si>
  <si>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</si>
  <si>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</si>
  <si>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</si>
  <si>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</si>
  <si>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</si>
  <si>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</si>
  <si>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</si>
  <si>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</si>
  <si>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</si>
  <si>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</si>
  <si>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</si>
  <si>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</si>
  <si>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</si>
  <si>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</si>
  <si>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</si>
  <si>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</si>
  <si>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</si>
  <si>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</si>
  <si>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</si>
  <si>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</si>
  <si>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</si>
  <si>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</si>
  <si>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</si>
  <si>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</si>
  <si>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</si>
  <si>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</si>
  <si>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</si>
  <si>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</si>
  <si>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</si>
  <si>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</si>
  <si>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</si>
  <si>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</si>
  <si>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</si>
  <si>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</si>
  <si>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</si>
  <si>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</si>
  <si>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</si>
  <si>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</si>
  <si>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</si>
  <si>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</si>
  <si>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</si>
  <si>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</si>
  <si>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</si>
  <si>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</si>
  <si>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</si>
  <si>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</si>
  <si>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</si>
  <si>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</si>
  <si>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</si>
  <si>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</si>
  <si>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</si>
  <si>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</si>
  <si>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</si>
  <si>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</si>
  <si>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</si>
  <si>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</si>
  <si>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</si>
  <si>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</si>
  <si>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</si>
  <si>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</si>
  <si>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</si>
  <si>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</si>
  <si>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</si>
  <si>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</si>
  <si>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</si>
  <si>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</si>
  <si>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</si>
  <si>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</si>
  <si>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</si>
  <si>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</si>
  <si>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</si>
  <si>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</si>
  <si>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</si>
  <si>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</si>
  <si>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</si>
  <si>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</si>
  <si>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</si>
  <si>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</si>
  <si>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</si>
  <si>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</si>
  <si>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</si>
  <si>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</si>
  <si>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</si>
  <si>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</si>
  <si>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</si>
  <si>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</si>
  <si>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</si>
  <si>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</si>
  <si>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</si>
  <si>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</si>
  <si>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</si>
  <si>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</si>
  <si>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</si>
  <si>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</si>
  <si>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</si>
  <si>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</si>
  <si>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</si>
  <si>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</si>
  <si>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</si>
  <si>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</si>
  <si>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</si>
  <si>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</si>
  <si>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</si>
  <si>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</si>
  <si>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</si>
  <si>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</si>
  <si>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</si>
  <si>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</si>
  <si>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</si>
  <si>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</si>
  <si>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</si>
  <si>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</si>
  <si>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</si>
  <si>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</si>
  <si>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</si>
  <si>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</si>
  <si>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</si>
  <si>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</si>
  <si>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</si>
  <si>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</si>
  <si>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</si>
  <si>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</si>
  <si>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</si>
  <si>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</si>
  <si>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</si>
  <si>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</si>
  <si>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</si>
  <si>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</si>
  <si>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</si>
  <si>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</si>
  <si>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</si>
  <si>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</si>
  <si>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</si>
  <si>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</si>
  <si>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</si>
  <si>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</si>
  <si>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</si>
  <si>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</si>
  <si>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</si>
  <si>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</si>
  <si>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</si>
  <si>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</si>
  <si>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</si>
  <si>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</si>
  <si>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</si>
  <si>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</si>
  <si>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</si>
  <si>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</si>
  <si>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</si>
  <si>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</si>
  <si>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</si>
  <si>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</si>
  <si>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</si>
  <si>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</si>
  <si>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</si>
  <si>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</si>
  <si>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</si>
  <si>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</si>
  <si>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</si>
  <si>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</si>
  <si>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</si>
  <si>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</si>
  <si>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</si>
  <si>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</si>
  <si>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</si>
  <si>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</si>
  <si>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</si>
  <si>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</si>
  <si>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</si>
  <si>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</si>
  <si>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</si>
  <si>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</si>
  <si>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</si>
  <si>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</si>
  <si>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</si>
  <si>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</si>
  <si>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</si>
  <si>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</si>
  <si>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</si>
  <si>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</si>
  <si>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</si>
  <si>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</si>
  <si>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</si>
  <si>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</si>
  <si>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</si>
  <si>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</si>
  <si>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</si>
  <si>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</si>
  <si>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</si>
  <si>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</si>
  <si>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</si>
  <si>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</si>
  <si>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</si>
  <si>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</si>
  <si>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</si>
  <si>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</si>
  <si>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</si>
  <si>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</si>
  <si>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</si>
  <si>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</si>
  <si>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</si>
  <si>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</si>
  <si>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</si>
  <si>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</si>
  <si>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</si>
  <si>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</si>
  <si>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</si>
  <si>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</si>
  <si>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</si>
  <si>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</si>
  <si>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</si>
  <si>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</si>
  <si>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</si>
  <si>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</si>
  <si>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</si>
  <si>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</si>
  <si>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</si>
  <si>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</si>
  <si>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</si>
  <si>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</si>
  <si>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</si>
  <si>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</si>
  <si>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</si>
  <si>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</si>
  <si>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</si>
  <si>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</si>
  <si>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</si>
  <si>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</si>
  <si>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</si>
  <si>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</si>
  <si>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</si>
  <si>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</si>
  <si>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</si>
  <si>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</si>
  <si>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</si>
  <si>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</si>
  <si>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</si>
  <si>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</si>
  <si>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</si>
  <si>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</si>
  <si>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</si>
  <si>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</si>
  <si>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</si>
  <si>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</si>
  <si>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</si>
  <si>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</si>
  <si>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</si>
  <si>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</si>
  <si>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</si>
  <si>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</si>
  <si>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</si>
  <si>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</si>
  <si>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</si>
  <si>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</si>
  <si>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</si>
  <si>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</si>
  <si>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</si>
  <si>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</si>
  <si>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</si>
  <si>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</si>
  <si>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</si>
  <si>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</si>
  <si>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</si>
  <si>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</si>
  <si>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</si>
  <si>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</si>
  <si>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</si>
  <si>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</si>
  <si>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</si>
  <si>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</si>
  <si>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</si>
  <si>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</si>
  <si>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</si>
  <si>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</si>
  <si>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</si>
  <si>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</si>
  <si>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</si>
  <si>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</si>
  <si>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</si>
  <si>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</si>
  <si>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</si>
  <si>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</si>
  <si>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</si>
  <si>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</si>
  <si>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</si>
  <si>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</si>
  <si>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</si>
  <si>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</si>
  <si>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</si>
  <si>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</si>
  <si>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</si>
  <si>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</si>
  <si>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</si>
  <si>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</si>
  <si>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</si>
  <si>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</si>
  <si>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</si>
  <si>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</si>
  <si>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</si>
  <si>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</si>
  <si>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</si>
  <si>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</si>
  <si>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</si>
  <si>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</si>
  <si>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</si>
  <si>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</si>
  <si>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</si>
  <si>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</si>
  <si>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</si>
  <si>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</si>
  <si>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</si>
  <si>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</si>
  <si>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</si>
  <si>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</si>
  <si>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</si>
  <si>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</si>
  <si>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</si>
  <si>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</si>
  <si>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</si>
  <si>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</si>
  <si>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</si>
  <si>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</si>
  <si>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</si>
  <si>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</si>
  <si>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</si>
  <si>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</si>
  <si>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</si>
  <si>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</si>
  <si>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</si>
  <si>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</si>
  <si>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</si>
  <si>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</si>
  <si>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</si>
  <si>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</si>
  <si>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</si>
  <si>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</si>
  <si>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</si>
  <si>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</si>
  <si>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</si>
  <si>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</si>
  <si>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</si>
  <si>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</si>
  <si>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</si>
  <si>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</si>
  <si>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</si>
  <si>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</si>
  <si>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</si>
  <si>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</si>
  <si>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</si>
  <si>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</si>
  <si>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</si>
  <si>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</si>
  <si>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</si>
  <si>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</si>
  <si>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</si>
  <si>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</si>
  <si>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</si>
  <si>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</si>
  <si>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</si>
  <si>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</si>
  <si>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</si>
  <si>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</si>
  <si>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</si>
  <si>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</si>
  <si>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</si>
  <si>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</si>
  <si>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</si>
  <si>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</si>
  <si>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</si>
  <si>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</si>
  <si>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</si>
  <si>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</si>
  <si>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</si>
  <si>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</si>
  <si>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</si>
  <si>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</si>
  <si>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</si>
  <si>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</si>
  <si>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</si>
  <si>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</si>
  <si>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</si>
  <si>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</si>
  <si>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</si>
  <si>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</si>
  <si>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</si>
  <si>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</si>
  <si>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</si>
  <si>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</si>
  <si>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</si>
  <si>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</si>
  <si>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</si>
  <si>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</si>
  <si>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</si>
  <si>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</si>
  <si>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</si>
  <si>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</si>
  <si>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</si>
  <si>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</si>
  <si>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</si>
  <si>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</si>
  <si>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</si>
  <si>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</si>
  <si>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</si>
  <si>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</si>
  <si>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</si>
  <si>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</si>
  <si>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</si>
  <si>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</si>
  <si>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</si>
  <si>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</si>
  <si>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</si>
  <si>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</si>
  <si>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</si>
  <si>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</si>
  <si>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</si>
  <si>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</si>
  <si>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</si>
  <si>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</si>
  <si>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</si>
  <si>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</si>
  <si>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</si>
  <si>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</si>
  <si>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</si>
  <si>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</si>
  <si>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</si>
  <si>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</si>
  <si>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</si>
  <si>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</si>
  <si>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</si>
  <si>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</si>
  <si>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</si>
  <si>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 xml:space="preserve">(1) habitualmente designada por salário mínimo nacional.      </t>
  </si>
  <si>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</si>
  <si>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</si>
  <si>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</si>
  <si>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</si>
  <si>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</si>
  <si>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</si>
  <si>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</si>
  <si>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</si>
  <si>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</si>
  <si>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</si>
  <si>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</si>
  <si>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</si>
  <si>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</si>
  <si>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</si>
  <si>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fonte: GEP/MTSSS, Acidentes de Trabalho.</t>
  </si>
  <si>
    <t>abril 2018</t>
  </si>
  <si>
    <t>estrutura empresarial - indicadores globais</t>
  </si>
  <si>
    <r>
      <t xml:space="preserve">pessoas ao serviço </t>
    </r>
    <r>
      <rPr>
        <vertAlign val="superscript"/>
        <sz val="7"/>
        <color theme="3"/>
        <rFont val="Arial"/>
        <family val="2"/>
      </rPr>
      <t>(1)</t>
    </r>
  </si>
  <si>
    <t>acidentes de trabalho  - indicadores globais</t>
  </si>
  <si>
    <t xml:space="preserve"> acidentes de trabalho</t>
  </si>
  <si>
    <t>acidentes de trabalho não mortais com ausências</t>
  </si>
  <si>
    <t>dias de trabalho perdidos</t>
  </si>
  <si>
    <t>mortais</t>
  </si>
  <si>
    <t>não mortais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</si>
  <si>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</si>
  <si>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</si>
  <si>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</si>
  <si>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t>Fazendo uma análise por sexo, na Zona Euro,  verifica-se que a Grécia e a Eslovénia são os países com a maior diferença, entre a taxa de desemprego das mulheres e dos homens.</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</si>
  <si>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</si>
  <si>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</si>
  <si>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</si>
  <si>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</si>
  <si>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</si>
  <si>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</si>
  <si>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</si>
  <si>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</si>
  <si>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</si>
  <si>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</si>
  <si>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</si>
  <si>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</si>
  <si>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</si>
  <si>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</si>
  <si>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</si>
  <si>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</si>
  <si>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</si>
  <si>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</si>
  <si>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</si>
  <si>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</si>
  <si>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</si>
  <si>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</si>
  <si>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</si>
  <si>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</si>
  <si>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</si>
  <si>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</si>
  <si>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</si>
  <si>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</si>
  <si>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</si>
  <si>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</si>
  <si>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</si>
  <si>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</si>
  <si>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</si>
  <si>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</si>
  <si>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</si>
  <si>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</si>
  <si>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</si>
  <si>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</si>
  <si>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</si>
  <si>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</si>
  <si>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</si>
  <si>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</si>
  <si>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</si>
  <si>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</si>
  <si>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</si>
  <si>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</si>
  <si>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</si>
  <si>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</si>
  <si>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</si>
  <si>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</si>
  <si>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</si>
  <si>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</si>
  <si>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</si>
  <si>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</si>
  <si>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</si>
  <si>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</si>
  <si>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</si>
  <si>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</si>
  <si>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</si>
  <si>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</si>
  <si>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</si>
  <si>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</si>
  <si>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</si>
  <si>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(1) nos estabelecimentos</t>
  </si>
  <si>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</si>
  <si>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t>&lt; RMMG</t>
  </si>
  <si>
    <t xml:space="preserve"> = RMMG</t>
  </si>
  <si>
    <t>&gt;RMMG e &lt;= 599,99 Euros</t>
  </si>
  <si>
    <t>600,00 - 749,99 Euros</t>
  </si>
  <si>
    <t>750,00 - 999,99 Euros</t>
  </si>
  <si>
    <t>1 000,00 - 1 499,99 Euros</t>
  </si>
  <si>
    <t>1 500,00 - 2 499,99 Euros</t>
  </si>
  <si>
    <t>2 500,00 - 3 749,99 Euros</t>
  </si>
  <si>
    <t>3 750,00 - 4 999,99 Euros</t>
  </si>
  <si>
    <t>5 000,00 e + Euros</t>
  </si>
  <si>
    <r>
      <t>trabalhadores por conta de outrem</t>
    </r>
    <r>
      <rPr>
        <b/>
        <vertAlign val="superscript"/>
        <sz val="10"/>
        <color theme="3"/>
        <rFont val="Arial"/>
        <family val="2"/>
      </rPr>
      <t xml:space="preserve"> </t>
    </r>
    <r>
      <rPr>
        <b/>
        <vertAlign val="superscript"/>
        <sz val="8"/>
        <color theme="3"/>
        <rFont val="Arial"/>
        <family val="2"/>
      </rPr>
      <t>(2)</t>
    </r>
    <r>
      <rPr>
        <b/>
        <sz val="9"/>
        <color theme="3"/>
        <rFont val="Arial"/>
        <family val="2"/>
      </rPr>
      <t xml:space="preserve"> </t>
    </r>
    <r>
      <rPr>
        <b/>
        <sz val="10"/>
        <color theme="3"/>
        <rFont val="Arial"/>
        <family val="2"/>
      </rPr>
      <t>- escalão de remuneração ganho</t>
    </r>
  </si>
  <si>
    <t xml:space="preserve"> (1) nos estabelecimentos.      (2) dos trabalhadores por conta de outrem a tempo completo, que auferiram remuneração completa no período de referência.</t>
  </si>
  <si>
    <r>
      <t xml:space="preserve">fonte:  GEP/MTSSS, Quadros de Pessoal.               </t>
    </r>
    <r>
      <rPr>
        <b/>
        <sz val="7"/>
        <color theme="7"/>
        <rFont val="Arial"/>
        <family val="2"/>
      </rPr>
      <t xml:space="preserve"> </t>
    </r>
    <r>
      <rPr>
        <sz val="8"/>
        <color theme="7"/>
        <rFont val="Arial"/>
        <family val="2"/>
      </rPr>
      <t>Mais informação em:  http://www.gep.msess.gov.pt</t>
    </r>
  </si>
  <si>
    <t>25 a 34 anos</t>
  </si>
  <si>
    <t>35 a 44 anos</t>
  </si>
  <si>
    <t>45 a 54 anos</t>
  </si>
  <si>
    <t>55 a 64 anos</t>
  </si>
  <si>
    <t>65 e mais anos</t>
  </si>
  <si>
    <t>http://www.gep.msess.gov.pt/</t>
  </si>
  <si>
    <t xml:space="preserve"> nota: Estónia, Grécia, Hungria e Reino Unido - março 2019;  Bélgica, Croácia, Chipre e Eslovénia (&lt;25anos) - março 2019.     
: valor não disponível.       
</t>
  </si>
  <si>
    <r>
      <t xml:space="preserve">nota: </t>
    </r>
    <r>
      <rPr>
        <sz val="7"/>
        <color indexed="63"/>
        <rFont val="Arial"/>
        <family val="2"/>
      </rPr>
      <t>Retribuição Mínima Mensal Garantida (RMMG) - Continente   2003=356,60 euros;  2004=365,60 euros;  2005=374,70 euros;  2006=385,90 euros; 2007=403,00 euros; 2008=426,00 euros; 2009=450,00 euros; 2010=475,00; 2011/2012/2013=485,00; 2014/2015=505,00; 2016=530,00 euros; 2017=557,00 euros (a partir de 01/01/2017).</t>
    </r>
  </si>
  <si>
    <t>Ignora-do</t>
  </si>
  <si>
    <t>outubro 2018</t>
  </si>
  <si>
    <t xml:space="preserve">abril </t>
  </si>
  <si>
    <t>52-Vendedores</t>
  </si>
  <si>
    <t>93-Trab.n/qual. i.ext.,const.,i.transf. e transp.</t>
  </si>
  <si>
    <t>91-Trabalhadores de limpeza</t>
  </si>
  <si>
    <t>51-Trab. serviços pessoais</t>
  </si>
  <si>
    <t xml:space="preserve">41-Emp. escrit., secret.e oper. proc. dados </t>
  </si>
  <si>
    <t xml:space="preserve">  Serviços de alojamento</t>
  </si>
  <si>
    <t xml:space="preserve">  Meios ou suportes de gravação</t>
  </si>
  <si>
    <t xml:space="preserve">  Frutas</t>
  </si>
  <si>
    <t xml:space="preserve">  Serviços culturais</t>
  </si>
  <si>
    <t xml:space="preserve">  Combustíveis líquidos</t>
  </si>
  <si>
    <t xml:space="preserve">  Férias organizadas</t>
  </si>
  <si>
    <t xml:space="preserve">  Transportes aéreos de passageiros</t>
  </si>
  <si>
    <t xml:space="preserve">  Serviços telefónicos e de telecópia</t>
  </si>
  <si>
    <t xml:space="preserve">  Equipamento telefónico e de telecópia</t>
  </si>
  <si>
    <t xml:space="preserve">  Equipamento para receção, registo e reprodução de som e imagem</t>
  </si>
  <si>
    <t xml:space="preserve">         … em Parentalidade </t>
  </si>
  <si>
    <t>notas: dados sujeitos a atualizações; situação da base de dados a 31/maio/2019.</t>
  </si>
  <si>
    <t>notas: dados sujeitos a atualizações; situação da base de dados 1/junho/2019.</t>
  </si>
  <si>
    <t>notas: dados sujeitos a atualizações .</t>
  </si>
  <si>
    <t>notas: dados sujeitos a atualizações;   a partir de 2005 apenas são contabilizados beneficiários com lançamento cujo o motivo tenha sido "concessão normal".;  (a) DLD - Desempregados de Longa Duração".</t>
  </si>
  <si>
    <t>abril de 2019</t>
  </si>
  <si>
    <t>:</t>
  </si>
  <si>
    <t>Em abril de 2019, a taxa de desemprego na Zona Euro diminuiu para 7,6 % (era 7,7 % em março de 2019);</t>
  </si>
  <si>
    <t>Em Portugal a taxa de desemprego (6,7 %) diminuiu 0,4 p.p.,relativamente ao mês anterior .</t>
  </si>
  <si>
    <t xml:space="preserve">Chéquia (2,1 %), Alemanha (3,2 %) e Países Baixos (3,3 %) apresentam as taxas de desemprego mais baixas; a Grécia (18,1 %) e a Espanha (13,8 %) são os estados membros com valores  mais elevados. </t>
  </si>
  <si>
    <t>A taxa de desemprego para o grupo etário &lt;25 anos apresenta o valor mais baixo na Alemanha (5,3 %), registando o valor mais elevado na Grécia (40,4 %). Em Portugal, regista-se o valor de 17,2 %.</t>
  </si>
  <si>
    <t>fonte:  Eurostat, dados extraídos em 25/06/2019.</t>
  </si>
  <si>
    <t>Redução de Horário de Trabalho</t>
  </si>
  <si>
    <t>Suspensão Temporária</t>
  </si>
  <si>
    <t>nota1: situação da base de dados em 1/junho/2019.</t>
  </si>
  <si>
    <t>2006</t>
  </si>
  <si>
    <t>2007</t>
  </si>
  <si>
    <t>2008</t>
  </si>
  <si>
    <t>2009</t>
  </si>
  <si>
    <t>2010</t>
  </si>
  <si>
    <t>2011</t>
  </si>
  <si>
    <t>2012</t>
  </si>
  <si>
    <t>nota2: a partir de 2005 apenas são contabilizados beneficiários com lançamento cujo o motivo tenha sido "Concessão Normal".</t>
  </si>
  <si>
    <t>nota3: situação da base de dados em 1/fevereiro/2019.</t>
  </si>
  <si>
    <t>1.º trimestre</t>
  </si>
  <si>
    <t>2.º trimestre</t>
  </si>
  <si>
    <t>3.º trimestre</t>
  </si>
  <si>
    <t>4.º trimestre</t>
  </si>
  <si>
    <t>valor médio de mai.2019</t>
  </si>
  <si>
    <t>profissões com mais inscritos (1)</t>
  </si>
  <si>
    <t>novo emprego (2)</t>
  </si>
  <si>
    <t>profissões mais solicitadas (1)</t>
  </si>
  <si>
    <t>acidentes de trabalho não mortais - grupo etário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</si>
</sst>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0"/>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7"/>
      <color theme="7"/>
      <name val="Arial"/>
      <family val="2"/>
    </font>
    <font>
      <vertAlign val="superscript"/>
      <sz val="7"/>
      <color theme="3"/>
      <name val="Arial"/>
      <family val="2"/>
    </font>
    <font>
      <vertAlign val="superscript"/>
      <sz val="8"/>
      <color theme="1"/>
      <name val="Arial"/>
      <family val="2"/>
    </font>
    <font>
      <sz val="9"/>
      <color indexed="8"/>
      <name val="Arial"/>
      <family val="2"/>
    </font>
    <font>
      <b/>
      <vertAlign val="superscript"/>
      <sz val="8"/>
      <name val="Arial"/>
      <family val="2"/>
    </font>
    <font>
      <b/>
      <sz val="7"/>
      <color indexed="20"/>
      <name val="Arial"/>
      <family val="2"/>
    </font>
    <font>
      <b/>
      <vertAlign val="superscript"/>
      <sz val="10"/>
      <color theme="3"/>
      <name val="Arial"/>
      <family val="2"/>
    </font>
    <font>
      <b/>
      <vertAlign val="superscript"/>
      <sz val="8"/>
      <color theme="3"/>
      <name val="Arial"/>
      <family val="2"/>
    </font>
    <font>
      <sz val="10"/>
      <name val="Segoe UI"/>
      <family val="2"/>
    </font>
    <font>
      <u/>
      <sz val="8"/>
      <color theme="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s>
  <borders count="8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otted">
        <color theme="0" tint="-0.24994659260841701"/>
      </left>
      <right/>
      <top style="thin">
        <color theme="0" tint="-0.499984740745262"/>
      </top>
      <bottom style="thin">
        <color theme="0" tint="-0.499984740745262"/>
      </bottom>
      <diagonal/>
    </border>
  </borders>
  <cellStyleXfs count="325">
    <xf numFmtId="0" fontId="0" fillId="0" borderId="0" applyProtection="0"/>
    <xf numFmtId="0" fontId="33"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1" applyNumberFormat="0" applyFill="0" applyAlignment="0" applyProtection="0"/>
    <xf numFmtId="0" fontId="9"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9" fillId="16" borderId="4" applyNumberFormat="0" applyAlignment="0" applyProtection="0"/>
    <xf numFmtId="0" fontId="9" fillId="0" borderId="5" applyNumberFormat="0" applyFill="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0" fontId="9" fillId="4" borderId="0" applyNumberFormat="0" applyBorder="0" applyAlignment="0" applyProtection="0"/>
    <xf numFmtId="0" fontId="9" fillId="7" borderId="4" applyNumberFormat="0" applyAlignment="0" applyProtection="0"/>
    <xf numFmtId="44" fontId="9" fillId="0" borderId="0" applyFont="0" applyFill="0" applyBorder="0" applyAlignment="0" applyProtection="0"/>
    <xf numFmtId="0" fontId="9" fillId="3" borderId="0" applyNumberFormat="0" applyBorder="0" applyAlignment="0" applyProtection="0"/>
    <xf numFmtId="0" fontId="9" fillId="21" borderId="0" applyNumberFormat="0" applyBorder="0" applyAlignment="0" applyProtection="0"/>
    <xf numFmtId="0" fontId="43" fillId="0" borderId="0"/>
    <xf numFmtId="0" fontId="33" fillId="0" borderId="0"/>
    <xf numFmtId="0" fontId="33" fillId="0" borderId="0" applyProtection="0"/>
    <xf numFmtId="0" fontId="9" fillId="0" borderId="0"/>
    <xf numFmtId="0" fontId="9" fillId="22" borderId="6" applyNumberFormat="0" applyFont="0" applyAlignment="0" applyProtection="0"/>
    <xf numFmtId="0" fontId="9" fillId="16" borderId="7" applyNumberFormat="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8" applyNumberFormat="0" applyFill="0" applyAlignment="0" applyProtection="0"/>
    <xf numFmtId="0" fontId="9" fillId="23" borderId="9" applyNumberFormat="0" applyAlignment="0" applyProtection="0"/>
    <xf numFmtId="43" fontId="33" fillId="0" borderId="0" applyFont="0" applyFill="0" applyBorder="0" applyAlignment="0" applyProtection="0"/>
    <xf numFmtId="0" fontId="44"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46" fillId="0" borderId="0" applyFont="0" applyFill="0" applyBorder="0" applyAlignment="0" applyProtection="0"/>
    <xf numFmtId="0" fontId="9" fillId="0" borderId="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applyProtection="0"/>
    <xf numFmtId="0" fontId="9" fillId="0" borderId="0"/>
    <xf numFmtId="0" fontId="9" fillId="0" borderId="0"/>
    <xf numFmtId="0" fontId="9" fillId="0" borderId="0"/>
    <xf numFmtId="0" fontId="9" fillId="0" borderId="0"/>
    <xf numFmtId="0" fontId="76" fillId="0" borderId="0"/>
    <xf numFmtId="0" fontId="98" fillId="0" borderId="0" applyNumberFormat="0" applyFill="0" applyBorder="0" applyAlignment="0" applyProtection="0">
      <alignment vertical="top"/>
      <protection locked="0"/>
    </xf>
    <xf numFmtId="0" fontId="8" fillId="0" borderId="0"/>
    <xf numFmtId="0" fontId="9" fillId="0" borderId="0" applyProtection="0"/>
    <xf numFmtId="0" fontId="9" fillId="0" borderId="0"/>
    <xf numFmtId="0" fontId="9" fillId="0" borderId="0"/>
    <xf numFmtId="0" fontId="105" fillId="0" borderId="54" applyNumberFormat="0" applyBorder="0" applyProtection="0">
      <alignment horizontal="center"/>
    </xf>
    <xf numFmtId="0" fontId="106" fillId="0" borderId="0" applyFill="0" applyBorder="0" applyProtection="0"/>
    <xf numFmtId="0" fontId="105" fillId="42" borderId="55" applyNumberFormat="0" applyBorder="0" applyProtection="0">
      <alignment horizontal="center"/>
    </xf>
    <xf numFmtId="0" fontId="107" fillId="0" borderId="0" applyNumberFormat="0" applyFill="0" applyProtection="0"/>
    <xf numFmtId="0" fontId="105" fillId="0" borderId="0" applyNumberFormat="0" applyFill="0" applyBorder="0" applyProtection="0">
      <alignment horizontal="left"/>
    </xf>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1" applyNumberFormat="0" applyFill="0" applyAlignment="0" applyProtection="0"/>
    <xf numFmtId="0" fontId="9"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9" fillId="16" borderId="4" applyNumberFormat="0" applyAlignment="0" applyProtection="0"/>
    <xf numFmtId="0" fontId="9" fillId="0" borderId="5" applyNumberFormat="0" applyFill="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0" fontId="9" fillId="4" borderId="0" applyNumberFormat="0" applyBorder="0" applyAlignment="0" applyProtection="0"/>
    <xf numFmtId="0" fontId="9" fillId="7" borderId="4" applyNumberFormat="0" applyAlignment="0" applyProtection="0"/>
    <xf numFmtId="0" fontId="9" fillId="3" borderId="0" applyNumberFormat="0" applyBorder="0" applyAlignment="0" applyProtection="0"/>
    <xf numFmtId="0" fontId="9" fillId="21" borderId="0" applyNumberFormat="0" applyBorder="0" applyAlignment="0" applyProtection="0"/>
    <xf numFmtId="0" fontId="9" fillId="22" borderId="6" applyNumberFormat="0" applyFont="0" applyAlignment="0" applyProtection="0"/>
    <xf numFmtId="0" fontId="9" fillId="16"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8" applyNumberFormat="0" applyFill="0" applyAlignment="0" applyProtection="0"/>
    <xf numFmtId="0" fontId="9" fillId="23" borderId="9" applyNumberFormat="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75" fontId="7"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9" fontId="122" fillId="0" borderId="0" applyFont="0" applyFill="0" applyBorder="0" applyAlignment="0" applyProtection="0"/>
    <xf numFmtId="0" fontId="98" fillId="0" borderId="0" applyNumberFormat="0" applyFill="0" applyBorder="0" applyAlignment="0" applyProtection="0">
      <alignment vertical="top"/>
      <protection locked="0"/>
    </xf>
    <xf numFmtId="175" fontId="5" fillId="0" borderId="0" applyFont="0" applyFill="0" applyBorder="0" applyAlignment="0" applyProtection="0"/>
    <xf numFmtId="0" fontId="5" fillId="0" borderId="0"/>
    <xf numFmtId="0" fontId="5" fillId="0" borderId="0"/>
    <xf numFmtId="0" fontId="5" fillId="0" borderId="0"/>
    <xf numFmtId="0" fontId="5" fillId="0" borderId="0"/>
    <xf numFmtId="0" fontId="9"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9" fillId="0" borderId="0" applyProtection="0"/>
    <xf numFmtId="0" fontId="1" fillId="0" borderId="0"/>
    <xf numFmtId="0" fontId="1" fillId="0" borderId="0"/>
    <xf numFmtId="0" fontId="1" fillId="0" borderId="0"/>
    <xf numFmtId="0" fontId="1" fillId="0" borderId="0"/>
    <xf numFmtId="0" fontId="1" fillId="0" borderId="0"/>
    <xf numFmtId="0" fontId="9" fillId="0" borderId="0"/>
    <xf numFmtId="0" fontId="9" fillId="0" borderId="0"/>
  </cellStyleXfs>
  <cellXfs count="1743">
    <xf numFmtId="0" fontId="0" fillId="0" borderId="0" xfId="0"/>
    <xf numFmtId="0" fontId="0" fillId="0" borderId="0" xfId="0" applyBorder="1"/>
    <xf numFmtId="0" fontId="0" fillId="25" borderId="0" xfId="0" applyFill="1"/>
    <xf numFmtId="0" fontId="12" fillId="25" borderId="0" xfId="0" applyFont="1" applyFill="1" applyBorder="1"/>
    <xf numFmtId="0" fontId="0" fillId="25" borderId="0" xfId="0" applyFill="1" applyBorder="1"/>
    <xf numFmtId="0" fontId="14" fillId="25" borderId="0" xfId="0" applyFont="1" applyFill="1" applyBorder="1"/>
    <xf numFmtId="0" fontId="0" fillId="25" borderId="0" xfId="0" applyFill="1" applyAlignment="1">
      <alignment vertical="center"/>
    </xf>
    <xf numFmtId="0" fontId="0" fillId="0" borderId="0" xfId="0" applyAlignment="1">
      <alignment vertical="center"/>
    </xf>
    <xf numFmtId="0" fontId="17" fillId="25" borderId="0" xfId="0" applyFont="1" applyFill="1" applyBorder="1"/>
    <xf numFmtId="0" fontId="18" fillId="25" borderId="0" xfId="0" applyFont="1" applyFill="1" applyBorder="1"/>
    <xf numFmtId="0" fontId="18" fillId="25" borderId="0" xfId="0" applyFont="1" applyFill="1" applyBorder="1" applyAlignment="1">
      <alignment horizontal="center"/>
    </xf>
    <xf numFmtId="164" fontId="19" fillId="24" borderId="0" xfId="40" applyNumberFormat="1" applyFont="1" applyFill="1" applyBorder="1" applyAlignment="1">
      <alignment horizontal="center" wrapText="1"/>
    </xf>
    <xf numFmtId="0" fontId="18" fillId="24" borderId="0" xfId="40" applyFont="1" applyFill="1" applyBorder="1"/>
    <xf numFmtId="0" fontId="19" fillId="25" borderId="0" xfId="0" applyFont="1" applyFill="1" applyBorder="1"/>
    <xf numFmtId="0" fontId="0" fillId="25" borderId="0" xfId="0" applyFill="1" applyBorder="1" applyAlignment="1">
      <alignment vertical="center"/>
    </xf>
    <xf numFmtId="0" fontId="20" fillId="25" borderId="0" xfId="0" applyFont="1" applyFill="1" applyBorder="1"/>
    <xf numFmtId="0" fontId="16" fillId="25" borderId="0" xfId="0" applyFont="1" applyFill="1" applyBorder="1" applyAlignment="1">
      <alignment horizontal="left"/>
    </xf>
    <xf numFmtId="0" fontId="23" fillId="25" borderId="0" xfId="0" applyFont="1" applyFill="1" applyBorder="1" applyAlignment="1">
      <alignment horizontal="right"/>
    </xf>
    <xf numFmtId="164" fontId="25" fillId="25" borderId="0" xfId="0" applyNumberFormat="1" applyFont="1" applyFill="1" applyBorder="1" applyAlignment="1">
      <alignment horizontal="center"/>
    </xf>
    <xf numFmtId="164" fontId="19" fillId="25" borderId="0" xfId="40" applyNumberFormat="1" applyFont="1" applyFill="1" applyBorder="1" applyAlignment="1">
      <alignment horizontal="center" wrapText="1"/>
    </xf>
    <xf numFmtId="0" fontId="29" fillId="25" borderId="0" xfId="0" applyFont="1" applyFill="1" applyBorder="1" applyAlignment="1">
      <alignment horizontal="left"/>
    </xf>
    <xf numFmtId="0" fontId="23" fillId="25" borderId="0" xfId="0" applyFont="1" applyFill="1" applyBorder="1"/>
    <xf numFmtId="0" fontId="10" fillId="25" borderId="0" xfId="0" applyFont="1" applyFill="1" applyBorder="1"/>
    <xf numFmtId="0" fontId="26"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0" fillId="25" borderId="0" xfId="0" applyFont="1" applyFill="1" applyAlignment="1">
      <alignment readingOrder="1"/>
    </xf>
    <xf numFmtId="0" fontId="10" fillId="25" borderId="0" xfId="0" applyFont="1" applyFill="1" applyBorder="1" applyAlignment="1">
      <alignment readingOrder="1"/>
    </xf>
    <xf numFmtId="0" fontId="10" fillId="25" borderId="0" xfId="0" applyFont="1" applyFill="1" applyAlignment="1">
      <alignment readingOrder="2"/>
    </xf>
    <xf numFmtId="0" fontId="10" fillId="0" borderId="0" xfId="0" applyFont="1" applyAlignment="1">
      <alignment readingOrder="2"/>
    </xf>
    <xf numFmtId="0" fontId="19" fillId="25" borderId="0" xfId="0" applyFont="1" applyFill="1" applyBorder="1" applyAlignment="1">
      <alignment horizontal="center" vertical="top" readingOrder="1"/>
    </xf>
    <xf numFmtId="0" fontId="19" fillId="25" borderId="0" xfId="0" applyFont="1" applyFill="1" applyBorder="1" applyAlignment="1">
      <alignment horizontal="right" readingOrder="1"/>
    </xf>
    <xf numFmtId="0" fontId="19" fillId="25" borderId="0" xfId="0" applyFont="1" applyFill="1" applyBorder="1" applyAlignment="1">
      <alignment horizontal="justify" vertical="top" readingOrder="1"/>
    </xf>
    <xf numFmtId="0" fontId="18" fillId="25" borderId="0" xfId="0" applyFont="1" applyFill="1" applyBorder="1" applyAlignment="1">
      <alignment readingOrder="1"/>
    </xf>
    <xf numFmtId="0" fontId="18" fillId="24" borderId="0" xfId="40" applyFont="1" applyFill="1" applyBorder="1" applyAlignment="1">
      <alignment readingOrder="1"/>
    </xf>
    <xf numFmtId="0" fontId="19" fillId="25" borderId="0" xfId="0" applyFont="1" applyFill="1" applyBorder="1" applyAlignment="1">
      <alignment readingOrder="1"/>
    </xf>
    <xf numFmtId="0" fontId="18" fillId="25" borderId="0" xfId="0" applyFont="1" applyFill="1" applyBorder="1" applyAlignment="1">
      <alignment horizontal="center" readingOrder="1"/>
    </xf>
    <xf numFmtId="164" fontId="19" fillId="24" borderId="0" xfId="40" applyNumberFormat="1" applyFont="1" applyFill="1" applyBorder="1" applyAlignment="1">
      <alignment horizontal="center" readingOrder="1"/>
    </xf>
    <xf numFmtId="0" fontId="10" fillId="0" borderId="0" xfId="0" applyFont="1" applyAlignment="1">
      <alignment horizontal="right" readingOrder="2"/>
    </xf>
    <xf numFmtId="0" fontId="36" fillId="25" borderId="0" xfId="0" applyFont="1" applyFill="1" applyBorder="1"/>
    <xf numFmtId="0" fontId="18" fillId="24" borderId="0" xfId="40" applyFont="1" applyFill="1" applyBorder="1" applyAlignment="1">
      <alignment horizontal="left" indent="1"/>
    </xf>
    <xf numFmtId="0" fontId="19" fillId="25" borderId="0" xfId="0" applyFont="1" applyFill="1" applyBorder="1" applyAlignment="1">
      <alignment horizontal="center" vertical="center" readingOrder="1"/>
    </xf>
    <xf numFmtId="0" fontId="19" fillId="25" borderId="0" xfId="0" applyFont="1" applyFill="1" applyBorder="1" applyAlignment="1">
      <alignment vertical="center" readingOrder="1"/>
    </xf>
    <xf numFmtId="0" fontId="19" fillId="25" borderId="0" xfId="0" applyFont="1" applyFill="1" applyBorder="1" applyAlignment="1">
      <alignment horizontal="right" vertical="center" readingOrder="1"/>
    </xf>
    <xf numFmtId="0" fontId="37" fillId="25" borderId="0" xfId="0" applyFont="1" applyFill="1"/>
    <xf numFmtId="0" fontId="37" fillId="25" borderId="0" xfId="0" applyFont="1" applyFill="1" applyBorder="1"/>
    <xf numFmtId="0" fontId="38" fillId="25" borderId="0" xfId="0" applyFont="1" applyFill="1" applyBorder="1" applyAlignment="1">
      <alignment horizontal="left"/>
    </xf>
    <xf numFmtId="0" fontId="37" fillId="0" borderId="0" xfId="0" applyFont="1"/>
    <xf numFmtId="3" fontId="40" fillId="25" borderId="0" xfId="0" applyNumberFormat="1" applyFont="1" applyFill="1" applyBorder="1" applyAlignment="1">
      <alignment horizontal="center"/>
    </xf>
    <xf numFmtId="0" fontId="32" fillId="24" borderId="0" xfId="40" applyFont="1" applyFill="1" applyBorder="1"/>
    <xf numFmtId="0" fontId="0" fillId="0" borderId="0" xfId="0" applyFill="1"/>
    <xf numFmtId="164" fontId="0" fillId="25" borderId="0" xfId="0" applyNumberFormat="1" applyFill="1" applyBorder="1"/>
    <xf numFmtId="0" fontId="40" fillId="25" borderId="0" xfId="0" applyFont="1" applyFill="1" applyBorder="1" applyAlignment="1">
      <alignment horizontal="left"/>
    </xf>
    <xf numFmtId="3" fontId="42" fillId="25" borderId="0" xfId="0" applyNumberFormat="1" applyFont="1" applyFill="1" applyBorder="1" applyAlignment="1">
      <alignment horizontal="center"/>
    </xf>
    <xf numFmtId="3" fontId="40" fillId="25" borderId="0" xfId="0" applyNumberFormat="1" applyFont="1" applyFill="1" applyBorder="1" applyAlignment="1">
      <alignment horizontal="right"/>
    </xf>
    <xf numFmtId="0" fontId="37" fillId="25" borderId="0" xfId="0" applyFont="1" applyFill="1" applyAlignment="1">
      <alignment vertical="center"/>
    </xf>
    <xf numFmtId="0" fontId="40" fillId="25" borderId="0" xfId="0" applyFont="1" applyFill="1" applyBorder="1" applyAlignment="1">
      <alignment horizontal="left" vertical="center"/>
    </xf>
    <xf numFmtId="0" fontId="38" fillId="25" borderId="0" xfId="0" applyFont="1" applyFill="1" applyBorder="1" applyAlignment="1">
      <alignment horizontal="left" vertical="center"/>
    </xf>
    <xf numFmtId="3" fontId="40" fillId="25" borderId="0" xfId="0" applyNumberFormat="1" applyFont="1" applyFill="1" applyBorder="1" applyAlignment="1">
      <alignment horizontal="right" vertical="center"/>
    </xf>
    <xf numFmtId="0" fontId="37" fillId="0" borderId="0" xfId="0" applyFont="1" applyAlignment="1">
      <alignment vertical="center"/>
    </xf>
    <xf numFmtId="3" fontId="19" fillId="25" borderId="0" xfId="0" applyNumberFormat="1" applyFont="1" applyFill="1" applyBorder="1" applyAlignment="1">
      <alignment horizontal="right"/>
    </xf>
    <xf numFmtId="0" fontId="39" fillId="25" borderId="0" xfId="0" applyFont="1" applyFill="1" applyBorder="1"/>
    <xf numFmtId="0" fontId="34" fillId="25" borderId="0" xfId="0" applyFont="1" applyFill="1"/>
    <xf numFmtId="0" fontId="34" fillId="25" borderId="0" xfId="0" applyFont="1" applyFill="1" applyBorder="1"/>
    <xf numFmtId="0" fontId="34" fillId="0" borderId="0" xfId="0" applyFont="1"/>
    <xf numFmtId="3" fontId="23" fillId="25" borderId="0" xfId="0" applyNumberFormat="1" applyFont="1" applyFill="1"/>
    <xf numFmtId="0" fontId="36" fillId="24" borderId="0" xfId="40" applyFont="1" applyFill="1" applyBorder="1" applyAlignment="1">
      <alignment horizontal="left" vertical="center" indent="1"/>
    </xf>
    <xf numFmtId="3" fontId="23" fillId="25" borderId="0" xfId="0" applyNumberFormat="1" applyFont="1" applyFill="1" applyBorder="1" applyAlignment="1">
      <alignment horizontal="right"/>
    </xf>
    <xf numFmtId="0" fontId="20" fillId="25" borderId="0" xfId="0" applyFont="1" applyFill="1" applyBorder="1" applyAlignment="1">
      <alignment vertical="center"/>
    </xf>
    <xf numFmtId="0" fontId="41" fillId="25" borderId="0" xfId="0" applyFont="1" applyFill="1" applyBorder="1" applyAlignment="1">
      <alignment horizontal="justify" vertical="center" readingOrder="1"/>
    </xf>
    <xf numFmtId="0" fontId="39" fillId="25" borderId="0" xfId="0" applyFont="1" applyFill="1" applyBorder="1" applyAlignment="1">
      <alignment vertical="center"/>
    </xf>
    <xf numFmtId="3" fontId="19" fillId="25" borderId="0" xfId="0" applyNumberFormat="1" applyFont="1" applyFill="1" applyBorder="1"/>
    <xf numFmtId="3" fontId="23" fillId="25" borderId="0" xfId="0" applyNumberFormat="1" applyFont="1" applyFill="1" applyBorder="1"/>
    <xf numFmtId="3" fontId="10" fillId="25" borderId="0" xfId="0" applyNumberFormat="1" applyFont="1" applyFill="1" applyBorder="1"/>
    <xf numFmtId="0" fontId="22" fillId="25" borderId="0" xfId="0" applyFont="1" applyFill="1" applyBorder="1" applyAlignment="1">
      <alignment vertical="center"/>
    </xf>
    <xf numFmtId="0" fontId="11" fillId="25" borderId="0" xfId="0" applyFont="1" applyFill="1" applyBorder="1" applyAlignment="1">
      <alignment vertical="center"/>
    </xf>
    <xf numFmtId="0" fontId="37" fillId="25" borderId="0" xfId="0" applyFont="1" applyFill="1" applyBorder="1" applyAlignment="1">
      <alignment vertical="center"/>
    </xf>
    <xf numFmtId="164" fontId="19" fillId="26" borderId="0" xfId="40" applyNumberFormat="1" applyFont="1" applyFill="1" applyBorder="1" applyAlignment="1">
      <alignment horizontal="center" wrapText="1"/>
    </xf>
    <xf numFmtId="1" fontId="18" fillId="24" borderId="0" xfId="40" applyNumberFormat="1" applyFont="1" applyFill="1" applyBorder="1" applyAlignment="1">
      <alignment horizontal="center" wrapText="1"/>
    </xf>
    <xf numFmtId="1" fontId="18" fillId="24" borderId="12" xfId="40" applyNumberFormat="1" applyFont="1" applyFill="1" applyBorder="1" applyAlignment="1">
      <alignment horizontal="center" wrapText="1"/>
    </xf>
    <xf numFmtId="0" fontId="36" fillId="24" borderId="0" xfId="40" applyFont="1" applyFill="1" applyBorder="1"/>
    <xf numFmtId="164" fontId="23" fillId="27" borderId="0" xfId="40" applyNumberFormat="1" applyFont="1" applyFill="1" applyBorder="1" applyAlignment="1">
      <alignment horizontal="center" wrapText="1"/>
    </xf>
    <xf numFmtId="3" fontId="19" fillId="27" borderId="0" xfId="40" applyNumberFormat="1" applyFont="1" applyFill="1" applyBorder="1" applyAlignment="1">
      <alignment horizontal="right" wrapText="1"/>
    </xf>
    <xf numFmtId="3" fontId="18" fillId="24" borderId="0" xfId="40" applyNumberFormat="1" applyFont="1" applyFill="1" applyBorder="1" applyAlignment="1">
      <alignment horizontal="right" wrapText="1"/>
    </xf>
    <xf numFmtId="0" fontId="36" fillId="24" borderId="0" xfId="40" applyFont="1" applyFill="1" applyBorder="1" applyAlignment="1">
      <alignment wrapText="1"/>
    </xf>
    <xf numFmtId="0" fontId="23" fillId="24" borderId="0" xfId="40" applyFont="1" applyFill="1" applyBorder="1"/>
    <xf numFmtId="0" fontId="49" fillId="24" borderId="0" xfId="40" applyFont="1" applyFill="1" applyBorder="1" applyAlignment="1">
      <alignment wrapText="1"/>
    </xf>
    <xf numFmtId="0" fontId="63" fillId="25" borderId="0" xfId="0" applyFont="1" applyFill="1"/>
    <xf numFmtId="0" fontId="0" fillId="0" borderId="0" xfId="0"/>
    <xf numFmtId="0" fontId="19" fillId="24" borderId="0" xfId="40" applyFont="1" applyFill="1" applyBorder="1" applyAlignment="1">
      <alignment horizontal="left"/>
    </xf>
    <xf numFmtId="0" fontId="23" fillId="24" borderId="0" xfId="40" applyFont="1" applyFill="1" applyBorder="1" applyAlignment="1">
      <alignment horizontal="left" indent="1"/>
    </xf>
    <xf numFmtId="0" fontId="18"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7" fillId="25" borderId="0" xfId="51" applyFont="1" applyFill="1" applyBorder="1"/>
    <xf numFmtId="49" fontId="18" fillId="25" borderId="12" xfId="51" applyNumberFormat="1" applyFont="1" applyFill="1" applyBorder="1" applyAlignment="1">
      <alignment horizontal="center" vertical="center" wrapText="1"/>
    </xf>
    <xf numFmtId="49" fontId="0" fillId="25" borderId="0" xfId="51" applyNumberFormat="1" applyFont="1" applyFill="1"/>
    <xf numFmtId="0" fontId="18" fillId="24" borderId="0" xfId="61" applyFont="1" applyFill="1" applyBorder="1" applyAlignment="1">
      <alignment horizontal="left" indent="1"/>
    </xf>
    <xf numFmtId="0" fontId="20" fillId="26" borderId="0" xfId="51" applyFont="1" applyFill="1"/>
    <xf numFmtId="0" fontId="19" fillId="24" borderId="0" xfId="61" applyFont="1" applyFill="1" applyBorder="1" applyAlignment="1">
      <alignment horizontal="left" indent="1"/>
    </xf>
    <xf numFmtId="4" fontId="19" fillId="27" borderId="0" xfId="61" applyNumberFormat="1" applyFont="1" applyFill="1" applyBorder="1" applyAlignment="1">
      <alignment horizontal="right" wrapText="1" indent="4"/>
    </xf>
    <xf numFmtId="0" fontId="20" fillId="0" borderId="0" xfId="51" applyFont="1"/>
    <xf numFmtId="0" fontId="31" fillId="26" borderId="0" xfId="51" applyFont="1" applyFill="1"/>
    <xf numFmtId="0" fontId="31" fillId="0" borderId="0" xfId="51" applyFont="1"/>
    <xf numFmtId="0" fontId="50" fillId="26" borderId="0" xfId="51" applyFont="1" applyFill="1" applyAlignment="1">
      <alignment horizontal="center"/>
    </xf>
    <xf numFmtId="0" fontId="50" fillId="0" borderId="0" xfId="51" applyFont="1" applyAlignment="1">
      <alignment horizontal="center"/>
    </xf>
    <xf numFmtId="0" fontId="9" fillId="26" borderId="0" xfId="51" applyFont="1" applyFill="1"/>
    <xf numFmtId="0" fontId="9" fillId="0" borderId="0" xfId="51" applyFont="1"/>
    <xf numFmtId="0" fontId="48" fillId="26" borderId="0" xfId="51" applyFont="1" applyFill="1"/>
    <xf numFmtId="0" fontId="48" fillId="0" borderId="0" xfId="51" applyFont="1"/>
    <xf numFmtId="0" fontId="71" fillId="26" borderId="0" xfId="51" applyFont="1" applyFill="1"/>
    <xf numFmtId="0" fontId="71" fillId="0" borderId="0" xfId="51" applyFont="1"/>
    <xf numFmtId="0" fontId="63" fillId="26" borderId="0" xfId="51" applyFont="1" applyFill="1"/>
    <xf numFmtId="0" fontId="63" fillId="25" borderId="0" xfId="51" applyFont="1" applyFill="1"/>
    <xf numFmtId="0" fontId="63" fillId="0" borderId="0" xfId="51" applyFont="1"/>
    <xf numFmtId="0" fontId="9" fillId="24" borderId="0" xfId="61" applyFont="1" applyFill="1" applyBorder="1" applyAlignment="1">
      <alignment horizontal="left" indent="1"/>
    </xf>
    <xf numFmtId="0" fontId="23" fillId="24" borderId="0" xfId="61" applyFont="1" applyFill="1" applyBorder="1" applyAlignment="1">
      <alignment horizontal="left" indent="1"/>
    </xf>
    <xf numFmtId="1" fontId="23" fillId="24" borderId="0" xfId="61" applyNumberFormat="1" applyFont="1" applyFill="1" applyBorder="1" applyAlignment="1">
      <alignment horizontal="center" wrapText="1"/>
    </xf>
    <xf numFmtId="165" fontId="23" fillId="24" borderId="0" xfId="61" applyNumberFormat="1" applyFont="1" applyFill="1" applyBorder="1" applyAlignment="1">
      <alignment horizontal="center" wrapText="1"/>
    </xf>
    <xf numFmtId="0" fontId="16" fillId="25" borderId="0" xfId="51" applyFont="1" applyFill="1"/>
    <xf numFmtId="0" fontId="16" fillId="0" borderId="0" xfId="51" applyFont="1"/>
    <xf numFmtId="0" fontId="41" fillId="24" borderId="0" xfId="61" applyFont="1" applyFill="1" applyBorder="1"/>
    <xf numFmtId="0" fontId="18" fillId="24" borderId="0" xfId="61" applyFont="1" applyFill="1" applyBorder="1"/>
    <xf numFmtId="0" fontId="9" fillId="25" borderId="0" xfId="62" applyFill="1"/>
    <xf numFmtId="0" fontId="9" fillId="0" borderId="0" xfId="62"/>
    <xf numFmtId="0" fontId="9" fillId="25" borderId="0" xfId="62" applyFill="1" applyBorder="1"/>
    <xf numFmtId="0" fontId="20" fillId="25" borderId="0" xfId="62" applyFont="1" applyFill="1" applyBorder="1"/>
    <xf numFmtId="0" fontId="9" fillId="25" borderId="0" xfId="62" applyFill="1" applyAlignment="1">
      <alignment vertical="center"/>
    </xf>
    <xf numFmtId="0" fontId="9" fillId="25" borderId="0" xfId="62" applyFill="1" applyBorder="1" applyAlignment="1">
      <alignment vertical="center"/>
    </xf>
    <xf numFmtId="0" fontId="9" fillId="0" borderId="0" xfId="62" applyAlignment="1">
      <alignment vertical="center"/>
    </xf>
    <xf numFmtId="0" fontId="19" fillId="25" borderId="0" xfId="62" applyFont="1" applyFill="1" applyBorder="1" applyAlignment="1">
      <alignment vertical="center"/>
    </xf>
    <xf numFmtId="0" fontId="17" fillId="25" borderId="0" xfId="62" applyFont="1" applyFill="1" applyBorder="1"/>
    <xf numFmtId="0" fontId="12" fillId="25" borderId="0" xfId="62" applyFont="1" applyFill="1" applyBorder="1"/>
    <xf numFmtId="0" fontId="19" fillId="25" borderId="0" xfId="62" applyFont="1" applyFill="1" applyBorder="1"/>
    <xf numFmtId="0" fontId="20" fillId="25" borderId="0" xfId="62" applyFont="1" applyFill="1"/>
    <xf numFmtId="0" fontId="20" fillId="0" borderId="0" xfId="62" applyFont="1"/>
    <xf numFmtId="166" fontId="19" fillId="25" borderId="0" xfId="62" applyNumberFormat="1" applyFont="1" applyFill="1" applyBorder="1" applyAlignment="1">
      <alignment horizontal="right" indent="2"/>
    </xf>
    <xf numFmtId="0" fontId="47" fillId="25" borderId="0" xfId="62" applyFont="1" applyFill="1" applyBorder="1" applyAlignment="1">
      <alignment horizontal="left" vertical="center"/>
    </xf>
    <xf numFmtId="0" fontId="10" fillId="25" borderId="0" xfId="62" applyFont="1" applyFill="1" applyBorder="1"/>
    <xf numFmtId="164" fontId="23" fillId="25" borderId="0" xfId="40" applyNumberFormat="1" applyFont="1" applyFill="1" applyBorder="1" applyAlignment="1">
      <alignment horizontal="right" wrapText="1"/>
    </xf>
    <xf numFmtId="166" fontId="59" fillId="24" borderId="0" xfId="40" applyNumberFormat="1" applyFont="1" applyFill="1" applyBorder="1" applyAlignment="1">
      <alignment horizontal="center" wrapText="1"/>
    </xf>
    <xf numFmtId="164" fontId="18" fillId="24" borderId="0" xfId="40" applyNumberFormat="1" applyFont="1" applyFill="1" applyBorder="1" applyAlignment="1">
      <alignment horizontal="right" wrapText="1" indent="2"/>
    </xf>
    <xf numFmtId="0" fontId="23" fillId="24" borderId="0" xfId="40" applyFont="1" applyFill="1" applyBorder="1" applyAlignment="1">
      <alignment vertical="top" wrapText="1"/>
    </xf>
    <xf numFmtId="0" fontId="23" fillId="0" borderId="0" xfId="40" applyFont="1" applyFill="1" applyBorder="1" applyAlignment="1">
      <alignment vertical="top" wrapText="1"/>
    </xf>
    <xf numFmtId="0" fontId="52" fillId="25" borderId="0" xfId="62" applyFont="1" applyFill="1"/>
    <xf numFmtId="0" fontId="52" fillId="25" borderId="0" xfId="62" applyFont="1" applyFill="1" applyBorder="1"/>
    <xf numFmtId="0" fontId="52" fillId="0" borderId="0" xfId="62" applyFont="1"/>
    <xf numFmtId="0" fontId="9" fillId="25" borderId="0" xfId="62" applyFill="1" applyBorder="1" applyAlignment="1"/>
    <xf numFmtId="164" fontId="23" fillId="26" borderId="0" xfId="40" applyNumberFormat="1" applyFont="1" applyFill="1" applyBorder="1" applyAlignment="1">
      <alignment horizontal="right" wrapText="1"/>
    </xf>
    <xf numFmtId="0" fontId="63" fillId="25" borderId="0" xfId="62" applyFont="1" applyFill="1"/>
    <xf numFmtId="0" fontId="63" fillId="25" borderId="0" xfId="62" applyFont="1" applyFill="1" applyBorder="1" applyAlignment="1">
      <alignment vertical="center"/>
    </xf>
    <xf numFmtId="3" fontId="18" fillId="25" borderId="0" xfId="62" applyNumberFormat="1" applyFont="1" applyFill="1" applyBorder="1" applyAlignment="1">
      <alignment horizontal="right" indent="2"/>
    </xf>
    <xf numFmtId="3" fontId="19" fillId="25" borderId="0" xfId="62" applyNumberFormat="1" applyFont="1" applyFill="1" applyBorder="1" applyAlignment="1">
      <alignment horizontal="right" indent="2"/>
    </xf>
    <xf numFmtId="0" fontId="63" fillId="0" borderId="0" xfId="62" applyFont="1" applyAlignment="1"/>
    <xf numFmtId="0" fontId="63" fillId="25" borderId="0" xfId="62" applyFont="1" applyFill="1" applyAlignment="1"/>
    <xf numFmtId="0" fontId="63" fillId="25" borderId="0" xfId="62" applyFont="1" applyFill="1" applyBorder="1" applyAlignment="1"/>
    <xf numFmtId="3" fontId="25" fillId="25" borderId="0" xfId="62" applyNumberFormat="1" applyFont="1" applyFill="1" applyBorder="1" applyAlignment="1">
      <alignment horizontal="right"/>
    </xf>
    <xf numFmtId="0" fontId="63" fillId="0" borderId="0" xfId="62" applyFont="1"/>
    <xf numFmtId="0" fontId="63" fillId="25" borderId="0" xfId="62" applyFont="1" applyFill="1" applyBorder="1"/>
    <xf numFmtId="0" fontId="19" fillId="25" borderId="0" xfId="0" applyNumberFormat="1" applyFont="1" applyFill="1" applyBorder="1" applyAlignment="1"/>
    <xf numFmtId="0" fontId="19" fillId="25" borderId="0" xfId="62" applyFont="1" applyFill="1" applyBorder="1" applyAlignment="1">
      <alignment horizontal="right"/>
    </xf>
    <xf numFmtId="0" fontId="16" fillId="25" borderId="0" xfId="63" applyFont="1" applyFill="1" applyBorder="1" applyAlignment="1">
      <alignment horizontal="left"/>
    </xf>
    <xf numFmtId="0" fontId="18" fillId="24" borderId="0" xfId="40" applyFont="1" applyFill="1" applyBorder="1"/>
    <xf numFmtId="0" fontId="9" fillId="25" borderId="0" xfId="63" applyFill="1" applyAlignment="1"/>
    <xf numFmtId="0" fontId="9" fillId="0" borderId="0" xfId="63" applyAlignment="1"/>
    <xf numFmtId="0" fontId="9" fillId="25" borderId="0" xfId="63" applyFill="1" applyBorder="1" applyAlignment="1"/>
    <xf numFmtId="0" fontId="9" fillId="25" borderId="0" xfId="63" applyFill="1" applyBorder="1"/>
    <xf numFmtId="3" fontId="23" fillId="26" borderId="0" xfId="40" applyNumberFormat="1" applyFont="1" applyFill="1" applyBorder="1" applyAlignment="1">
      <alignment horizontal="right" wrapText="1"/>
    </xf>
    <xf numFmtId="166" fontId="23" fillId="26" borderId="0" xfId="40" applyNumberFormat="1" applyFont="1" applyFill="1" applyBorder="1" applyAlignment="1">
      <alignment horizontal="right" wrapText="1"/>
    </xf>
    <xf numFmtId="0" fontId="19" fillId="25" borderId="0" xfId="0" applyFont="1" applyFill="1" applyBorder="1" applyAlignment="1"/>
    <xf numFmtId="0" fontId="16" fillId="25" borderId="0" xfId="62" applyFont="1" applyFill="1" applyBorder="1" applyAlignment="1">
      <alignment horizontal="right"/>
    </xf>
    <xf numFmtId="164" fontId="58" fillId="27" borderId="0" xfId="40" applyNumberFormat="1" applyFont="1" applyFill="1" applyBorder="1" applyAlignment="1">
      <alignment horizontal="center" wrapText="1"/>
    </xf>
    <xf numFmtId="165" fontId="53" fillId="26" borderId="0" xfId="40" applyNumberFormat="1" applyFont="1" applyFill="1" applyBorder="1" applyAlignment="1">
      <alignment horizontal="center" wrapText="1"/>
    </xf>
    <xf numFmtId="165" fontId="19" fillId="26" borderId="0" xfId="40" applyNumberFormat="1" applyFont="1" applyFill="1" applyBorder="1" applyAlignment="1">
      <alignment horizontal="center" wrapText="1"/>
    </xf>
    <xf numFmtId="165" fontId="19" fillId="27" borderId="0" xfId="40" applyNumberFormat="1" applyFont="1" applyFill="1" applyBorder="1" applyAlignment="1">
      <alignment horizontal="center" wrapText="1"/>
    </xf>
    <xf numFmtId="1" fontId="19" fillId="25" borderId="0" xfId="62" applyNumberFormat="1" applyFont="1" applyFill="1" applyBorder="1" applyAlignment="1">
      <alignment horizontal="center"/>
    </xf>
    <xf numFmtId="0" fontId="23" fillId="24" borderId="0" xfId="40" applyFont="1" applyFill="1" applyBorder="1" applyAlignment="1">
      <alignment vertical="center"/>
    </xf>
    <xf numFmtId="0" fontId="60" fillId="25" borderId="0" xfId="62" applyFont="1" applyFill="1" applyBorder="1"/>
    <xf numFmtId="0" fontId="18" fillId="24" borderId="0" xfId="40" applyFont="1" applyFill="1" applyBorder="1" applyAlignment="1"/>
    <xf numFmtId="3" fontId="59" fillId="25" borderId="0" xfId="62" applyNumberFormat="1" applyFont="1" applyFill="1" applyBorder="1" applyAlignment="1">
      <alignment horizontal="right"/>
    </xf>
    <xf numFmtId="0" fontId="56" fillId="25" borderId="0" xfId="62" applyFont="1" applyFill="1" applyBorder="1"/>
    <xf numFmtId="0" fontId="60" fillId="25" borderId="0" xfId="62" applyFont="1" applyFill="1" applyBorder="1" applyAlignment="1">
      <alignment vertical="center"/>
    </xf>
    <xf numFmtId="0" fontId="18" fillId="24" borderId="0" xfId="40" applyFont="1" applyFill="1" applyBorder="1" applyAlignment="1">
      <alignment horizontal="center" vertical="center"/>
    </xf>
    <xf numFmtId="49" fontId="23" fillId="24" borderId="0" xfId="40" applyNumberFormat="1" applyFont="1" applyFill="1" applyBorder="1" applyAlignment="1">
      <alignment horizontal="center" vertical="center" wrapText="1"/>
    </xf>
    <xf numFmtId="3" fontId="23" fillId="24" borderId="0" xfId="40" applyNumberFormat="1" applyFont="1" applyFill="1" applyBorder="1" applyAlignment="1">
      <alignment horizontal="center" wrapText="1"/>
    </xf>
    <xf numFmtId="49" fontId="19" fillId="25" borderId="0" xfId="62" applyNumberFormat="1" applyFont="1" applyFill="1" applyBorder="1" applyAlignment="1">
      <alignment vertical="center"/>
    </xf>
    <xf numFmtId="165" fontId="25" fillId="24" borderId="0" xfId="40" applyNumberFormat="1" applyFont="1" applyFill="1" applyBorder="1" applyAlignment="1">
      <alignment horizontal="center" vertical="center" wrapText="1"/>
    </xf>
    <xf numFmtId="165" fontId="19" fillId="27" borderId="0" xfId="40" applyNumberFormat="1" applyFont="1" applyFill="1" applyBorder="1" applyAlignment="1">
      <alignment horizontal="left" wrapText="1"/>
    </xf>
    <xf numFmtId="0" fontId="18" fillId="24" borderId="0" xfId="40" applyFont="1" applyFill="1" applyBorder="1" applyAlignment="1">
      <alignment horizontal="left"/>
    </xf>
    <xf numFmtId="0" fontId="19" fillId="25" borderId="0" xfId="63" applyFont="1" applyFill="1" applyBorder="1" applyAlignment="1">
      <alignment horizontal="center" vertical="center" wrapText="1"/>
    </xf>
    <xf numFmtId="0" fontId="19" fillId="0" borderId="0" xfId="63" applyFont="1" applyBorder="1" applyAlignment="1">
      <alignment horizontal="center" vertical="center" wrapText="1"/>
    </xf>
    <xf numFmtId="0" fontId="9" fillId="28" borderId="0" xfId="63" applyFont="1" applyFill="1" applyBorder="1" applyAlignment="1">
      <alignment horizontal="center"/>
    </xf>
    <xf numFmtId="0" fontId="9" fillId="25" borderId="0" xfId="63" applyFont="1" applyFill="1" applyBorder="1"/>
    <xf numFmtId="0" fontId="24" fillId="25" borderId="0" xfId="0" applyFont="1" applyFill="1" applyBorder="1" applyAlignment="1"/>
    <xf numFmtId="164" fontId="29" fillId="24" borderId="0" xfId="40" applyNumberFormat="1" applyFont="1" applyFill="1" applyBorder="1" applyAlignment="1">
      <alignment wrapText="1"/>
    </xf>
    <xf numFmtId="164" fontId="24" fillId="24" borderId="0" xfId="40" applyNumberFormat="1" applyFont="1" applyFill="1" applyBorder="1" applyAlignment="1">
      <alignment wrapText="1"/>
    </xf>
    <xf numFmtId="0" fontId="18" fillId="25" borderId="0" xfId="0" applyFont="1" applyFill="1" applyBorder="1" applyAlignment="1">
      <alignment horizontal="justify" vertical="center" readingOrder="1"/>
    </xf>
    <xf numFmtId="0" fontId="19" fillId="25" borderId="0" xfId="0" applyFont="1" applyFill="1" applyBorder="1" applyAlignment="1">
      <alignment horizontal="justify" vertical="center" readingOrder="1"/>
    </xf>
    <xf numFmtId="0" fontId="16"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1" fillId="30" borderId="20" xfId="0" applyFont="1" applyFill="1" applyBorder="1" applyAlignment="1">
      <alignment horizontal="center" vertical="center"/>
    </xf>
    <xf numFmtId="0" fontId="18" fillId="25" borderId="18" xfId="0" applyFont="1" applyFill="1" applyBorder="1" applyAlignment="1">
      <alignment horizontal="right"/>
    </xf>
    <xf numFmtId="0" fontId="77" fillId="24" borderId="0" xfId="40" applyFont="1" applyFill="1" applyBorder="1"/>
    <xf numFmtId="0" fontId="16" fillId="25" borderId="23" xfId="0" applyFont="1" applyFill="1" applyBorder="1" applyAlignment="1">
      <alignment horizontal="left"/>
    </xf>
    <xf numFmtId="0" fontId="16"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3" fillId="25" borderId="20" xfId="0" applyFont="1" applyFill="1" applyBorder="1"/>
    <xf numFmtId="0" fontId="48" fillId="25" borderId="0" xfId="62" applyFont="1" applyFill="1" applyBorder="1" applyAlignment="1">
      <alignment horizontal="left"/>
    </xf>
    <xf numFmtId="0" fontId="9" fillId="25" borderId="18" xfId="62" applyFill="1" applyBorder="1"/>
    <xf numFmtId="0" fontId="9" fillId="25" borderId="22" xfId="62" applyFill="1" applyBorder="1"/>
    <xf numFmtId="0" fontId="9" fillId="25" borderId="21" xfId="62" applyFill="1" applyBorder="1"/>
    <xf numFmtId="0" fontId="9" fillId="25" borderId="19" xfId="62" applyFill="1" applyBorder="1"/>
    <xf numFmtId="0" fontId="20" fillId="0" borderId="0" xfId="62" applyFont="1" applyBorder="1"/>
    <xf numFmtId="0" fontId="63" fillId="0" borderId="0" xfId="62" applyFont="1" applyBorder="1" applyAlignment="1"/>
    <xf numFmtId="0" fontId="9" fillId="25" borderId="19" xfId="62" applyFill="1" applyBorder="1" applyAlignment="1"/>
    <xf numFmtId="0" fontId="31" fillId="25" borderId="0" xfId="62" applyFont="1" applyFill="1" applyBorder="1"/>
    <xf numFmtId="0" fontId="18" fillId="25" borderId="18" xfId="63" applyFont="1" applyFill="1" applyBorder="1" applyAlignment="1">
      <alignment horizontal="left"/>
    </xf>
    <xf numFmtId="0" fontId="13" fillId="25" borderId="21" xfId="63" applyFont="1" applyFill="1" applyBorder="1"/>
    <xf numFmtId="0" fontId="13" fillId="25" borderId="19" xfId="63" applyFont="1" applyFill="1" applyBorder="1"/>
    <xf numFmtId="0" fontId="9" fillId="25" borderId="18" xfId="62" applyFill="1" applyBorder="1" applyAlignment="1">
      <alignment horizontal="left"/>
    </xf>
    <xf numFmtId="0" fontId="16" fillId="25" borderId="23" xfId="62" applyFont="1" applyFill="1" applyBorder="1" applyAlignment="1">
      <alignment horizontal="left"/>
    </xf>
    <xf numFmtId="0" fontId="9" fillId="25" borderId="20" xfId="62" applyFill="1" applyBorder="1"/>
    <xf numFmtId="0" fontId="9" fillId="25" borderId="20" xfId="62" applyFill="1" applyBorder="1" applyAlignment="1">
      <alignment vertical="center"/>
    </xf>
    <xf numFmtId="49" fontId="9" fillId="25" borderId="20" xfId="62" applyNumberFormat="1" applyFill="1" applyBorder="1" applyAlignment="1">
      <alignment vertical="center"/>
    </xf>
    <xf numFmtId="0" fontId="20" fillId="25" borderId="20" xfId="62" applyFont="1" applyFill="1" applyBorder="1"/>
    <xf numFmtId="0" fontId="21" fillId="31" borderId="20" xfId="62" applyFont="1" applyFill="1" applyBorder="1" applyAlignment="1">
      <alignment horizontal="center" vertical="center"/>
    </xf>
    <xf numFmtId="0" fontId="77" fillId="24" borderId="0" xfId="40" applyFont="1" applyFill="1" applyBorder="1" applyAlignment="1">
      <alignment horizontal="left" indent="1"/>
    </xf>
    <xf numFmtId="0" fontId="79" fillId="25" borderId="0" xfId="62" applyFont="1" applyFill="1" applyBorder="1"/>
    <xf numFmtId="3" fontId="88" fillId="25" borderId="0" xfId="62" applyNumberFormat="1" applyFont="1" applyFill="1" applyBorder="1" applyAlignment="1">
      <alignment horizontal="right"/>
    </xf>
    <xf numFmtId="166" fontId="80" fillId="25" borderId="0" xfId="62" applyNumberFormat="1" applyFont="1" applyFill="1" applyBorder="1" applyAlignment="1">
      <alignment horizontal="right" indent="2"/>
    </xf>
    <xf numFmtId="0" fontId="80" fillId="25" borderId="0" xfId="62" applyFont="1" applyFill="1" applyBorder="1"/>
    <xf numFmtId="0" fontId="9" fillId="26" borderId="32" xfId="62" applyFont="1" applyFill="1" applyBorder="1" applyAlignment="1">
      <alignment vertical="center"/>
    </xf>
    <xf numFmtId="0" fontId="9" fillId="26" borderId="33" xfId="62" applyFont="1" applyFill="1" applyBorder="1" applyAlignment="1">
      <alignment vertical="center"/>
    </xf>
    <xf numFmtId="0" fontId="48" fillId="26" borderId="32" xfId="62" applyFont="1" applyFill="1" applyBorder="1" applyAlignment="1">
      <alignment vertical="center"/>
    </xf>
    <xf numFmtId="0" fontId="48" fillId="26" borderId="33" xfId="62" applyFont="1" applyFill="1" applyBorder="1" applyAlignment="1">
      <alignment vertical="center"/>
    </xf>
    <xf numFmtId="0" fontId="21" fillId="31" borderId="19" xfId="62" applyFont="1" applyFill="1" applyBorder="1" applyAlignment="1">
      <alignment horizontal="center" vertical="center"/>
    </xf>
    <xf numFmtId="0" fontId="0" fillId="0" borderId="18" xfId="0" applyBorder="1"/>
    <xf numFmtId="0" fontId="9" fillId="32" borderId="0" xfId="62" applyFill="1"/>
    <xf numFmtId="0" fontId="16" fillId="32" borderId="0" xfId="62" applyFont="1" applyFill="1" applyBorder="1" applyAlignment="1"/>
    <xf numFmtId="0" fontId="17" fillId="32" borderId="0" xfId="62" applyFont="1" applyFill="1" applyBorder="1" applyAlignment="1">
      <alignment horizontal="justify" vertical="top" wrapText="1"/>
    </xf>
    <xf numFmtId="0" fontId="9" fillId="32" borderId="0" xfId="62" applyFill="1" applyBorder="1"/>
    <xf numFmtId="0" fontId="94" fillId="32" borderId="0" xfId="62" applyFont="1" applyFill="1" applyBorder="1" applyAlignment="1">
      <alignment horizontal="right"/>
    </xf>
    <xf numFmtId="0" fontId="17" fillId="33" borderId="0" xfId="62" applyFont="1" applyFill="1" applyBorder="1" applyAlignment="1">
      <alignment horizontal="justify" vertical="top" wrapText="1"/>
    </xf>
    <xf numFmtId="0" fontId="9" fillId="33" borderId="0" xfId="62" applyFill="1" applyBorder="1"/>
    <xf numFmtId="0" fontId="23" fillId="33" borderId="0" xfId="62" applyFont="1" applyFill="1" applyBorder="1" applyAlignment="1">
      <alignment horizontal="right"/>
    </xf>
    <xf numFmtId="0" fontId="9" fillId="0" borderId="0" xfId="62" applyAlignment="1">
      <alignment horizontal="right"/>
    </xf>
    <xf numFmtId="0" fontId="9" fillId="33" borderId="0" xfId="62" applyFill="1"/>
    <xf numFmtId="0" fontId="27" fillId="33" borderId="0" xfId="62" applyFont="1" applyFill="1" applyBorder="1" applyAlignment="1">
      <alignment horizontal="center" vertical="center"/>
    </xf>
    <xf numFmtId="0" fontId="10" fillId="33" borderId="0" xfId="62" applyFont="1" applyFill="1" applyBorder="1"/>
    <xf numFmtId="164" fontId="25" fillId="33" borderId="0" xfId="62" applyNumberFormat="1" applyFont="1" applyFill="1" applyBorder="1" applyAlignment="1">
      <alignment horizontal="center"/>
    </xf>
    <xf numFmtId="164" fontId="19" fillId="33" borderId="0" xfId="40" applyNumberFormat="1" applyFont="1" applyFill="1" applyBorder="1" applyAlignment="1">
      <alignment horizontal="center" wrapText="1"/>
    </xf>
    <xf numFmtId="164" fontId="19" fillId="34" borderId="0" xfId="40" applyNumberFormat="1" applyFont="1" applyFill="1" applyBorder="1" applyAlignment="1">
      <alignment horizontal="center" wrapText="1"/>
    </xf>
    <xf numFmtId="0" fontId="19" fillId="33" borderId="0" xfId="62" applyFont="1" applyFill="1" applyBorder="1"/>
    <xf numFmtId="0" fontId="18" fillId="33" borderId="0" xfId="62" applyFont="1" applyFill="1" applyBorder="1" applyAlignment="1">
      <alignment horizontal="center"/>
    </xf>
    <xf numFmtId="0" fontId="9" fillId="33" borderId="0" xfId="62" applyFill="1" applyAlignment="1">
      <alignment horizontal="center" vertical="center"/>
    </xf>
    <xf numFmtId="0" fontId="17" fillId="35" borderId="0" xfId="62" applyFont="1" applyFill="1" applyBorder="1" applyAlignment="1">
      <alignment horizontal="justify" vertical="top" wrapText="1"/>
    </xf>
    <xf numFmtId="0" fontId="17" fillId="36" borderId="0" xfId="62" applyFont="1" applyFill="1" applyBorder="1" applyAlignment="1">
      <alignment horizontal="justify" vertical="top" wrapText="1"/>
    </xf>
    <xf numFmtId="0" fontId="19" fillId="36" borderId="0" xfId="62" applyFont="1" applyFill="1" applyBorder="1"/>
    <xf numFmtId="0" fontId="17" fillId="36" borderId="0" xfId="62" applyFont="1" applyFill="1" applyBorder="1"/>
    <xf numFmtId="0" fontId="9" fillId="36" borderId="0" xfId="62" applyFill="1"/>
    <xf numFmtId="0" fontId="9" fillId="36" borderId="0" xfId="62" applyFill="1" applyBorder="1"/>
    <xf numFmtId="0" fontId="9" fillId="36" borderId="0" xfId="62" applyFill="1" applyAlignment="1">
      <alignment vertical="center"/>
    </xf>
    <xf numFmtId="164" fontId="19" fillId="36" borderId="0" xfId="40" applyNumberFormat="1" applyFont="1" applyFill="1" applyBorder="1" applyAlignment="1">
      <alignment horizontal="center" wrapText="1"/>
    </xf>
    <xf numFmtId="164" fontId="18" fillId="36" borderId="0" xfId="40" applyNumberFormat="1" applyFont="1" applyFill="1" applyBorder="1" applyAlignment="1">
      <alignment horizontal="left" wrapText="1"/>
    </xf>
    <xf numFmtId="0" fontId="20" fillId="36" borderId="0" xfId="62" applyFont="1" applyFill="1" applyBorder="1"/>
    <xf numFmtId="0" fontId="35" fillId="36" borderId="0" xfId="62" applyFont="1" applyFill="1" applyBorder="1" applyAlignment="1">
      <alignment vertical="center"/>
    </xf>
    <xf numFmtId="0" fontId="19" fillId="36" borderId="0" xfId="62" applyFont="1" applyFill="1" applyBorder="1" applyAlignment="1">
      <alignment horizontal="justify" vertical="top"/>
    </xf>
    <xf numFmtId="0" fontId="10" fillId="36" borderId="0" xfId="62" applyFont="1" applyFill="1" applyBorder="1"/>
    <xf numFmtId="164" fontId="25" fillId="36" borderId="0" xfId="62" applyNumberFormat="1" applyFont="1" applyFill="1" applyBorder="1" applyAlignment="1">
      <alignment horizontal="center"/>
    </xf>
    <xf numFmtId="0" fontId="17" fillId="36" borderId="38" xfId="62" applyFont="1" applyFill="1" applyBorder="1" applyAlignment="1">
      <alignment horizontal="justify" vertical="top" wrapText="1"/>
    </xf>
    <xf numFmtId="0" fontId="17" fillId="36" borderId="0" xfId="62" applyFont="1" applyFill="1" applyBorder="1" applyAlignment="1">
      <alignment horizontal="justify" vertical="center" wrapText="1"/>
    </xf>
    <xf numFmtId="0" fontId="31" fillId="36" borderId="38" xfId="62" applyFont="1" applyFill="1" applyBorder="1"/>
    <xf numFmtId="0" fontId="95" fillId="38" borderId="0" xfId="62" applyFont="1" applyFill="1" applyBorder="1" applyAlignment="1">
      <alignment horizontal="center" vertical="center"/>
    </xf>
    <xf numFmtId="0" fontId="9" fillId="36" borderId="39" xfId="62" applyFill="1" applyBorder="1"/>
    <xf numFmtId="0" fontId="9" fillId="31" borderId="30" xfId="62" applyFill="1" applyBorder="1"/>
    <xf numFmtId="0" fontId="9" fillId="30" borderId="14" xfId="62" applyFill="1" applyBorder="1"/>
    <xf numFmtId="0" fontId="9" fillId="36" borderId="40" xfId="62" applyFill="1" applyBorder="1"/>
    <xf numFmtId="0" fontId="9" fillId="36" borderId="14" xfId="62" applyFill="1" applyBorder="1"/>
    <xf numFmtId="0" fontId="0" fillId="0" borderId="41" xfId="0" applyFill="1" applyBorder="1"/>
    <xf numFmtId="164" fontId="24" fillId="24" borderId="43" xfId="40" applyNumberFormat="1" applyFont="1" applyFill="1" applyBorder="1" applyAlignment="1">
      <alignment horizontal="left" wrapText="1"/>
    </xf>
    <xf numFmtId="164" fontId="24" fillId="24" borderId="18" xfId="40" applyNumberFormat="1" applyFont="1" applyFill="1" applyBorder="1" applyAlignment="1">
      <alignment horizontal="left" wrapText="1"/>
    </xf>
    <xf numFmtId="164" fontId="19" fillId="24" borderId="18" xfId="40" applyNumberFormat="1" applyFont="1" applyFill="1" applyBorder="1" applyAlignment="1">
      <alignment horizontal="center" wrapText="1"/>
    </xf>
    <xf numFmtId="0" fontId="19" fillId="25" borderId="22" xfId="0" applyFont="1" applyFill="1" applyBorder="1"/>
    <xf numFmtId="0" fontId="19" fillId="25" borderId="21" xfId="0" applyFont="1" applyFill="1" applyBorder="1"/>
    <xf numFmtId="0" fontId="19" fillId="25" borderId="19" xfId="0" applyFont="1" applyFill="1" applyBorder="1"/>
    <xf numFmtId="164" fontId="19" fillId="24" borderId="19" xfId="40" applyNumberFormat="1" applyFont="1" applyFill="1" applyBorder="1" applyAlignment="1">
      <alignment horizontal="center" wrapText="1"/>
    </xf>
    <xf numFmtId="164" fontId="19" fillId="24" borderId="41" xfId="40" applyNumberFormat="1" applyFont="1" applyFill="1" applyBorder="1" applyAlignment="1">
      <alignment horizontal="center" readingOrder="1"/>
    </xf>
    <xf numFmtId="0" fontId="19" fillId="25" borderId="18" xfId="0" applyFont="1" applyFill="1" applyBorder="1" applyAlignment="1">
      <alignment readingOrder="1"/>
    </xf>
    <xf numFmtId="164" fontId="19" fillId="24" borderId="18" xfId="40" applyNumberFormat="1" applyFont="1" applyFill="1" applyBorder="1" applyAlignment="1">
      <alignment horizontal="center" readingOrder="1"/>
    </xf>
    <xf numFmtId="0" fontId="18" fillId="24" borderId="42" xfId="40" applyFont="1" applyFill="1" applyBorder="1" applyAlignment="1">
      <alignment horizontal="right" readingOrder="1"/>
    </xf>
    <xf numFmtId="0" fontId="19" fillId="25" borderId="23" xfId="0" applyFont="1" applyFill="1" applyBorder="1" applyAlignment="1">
      <alignment readingOrder="1"/>
    </xf>
    <xf numFmtId="0" fontId="24" fillId="25" borderId="20" xfId="0" applyFont="1" applyFill="1" applyBorder="1" applyAlignment="1">
      <alignment horizontal="left" indent="1" readingOrder="1"/>
    </xf>
    <xf numFmtId="164" fontId="19" fillId="24" borderId="23" xfId="40" applyNumberFormat="1" applyFont="1" applyFill="1" applyBorder="1" applyAlignment="1">
      <alignment horizontal="center" readingOrder="1"/>
    </xf>
    <xf numFmtId="164" fontId="19" fillId="24" borderId="22" xfId="40" applyNumberFormat="1" applyFont="1" applyFill="1" applyBorder="1" applyAlignment="1">
      <alignment horizontal="center" readingOrder="1"/>
    </xf>
    <xf numFmtId="164" fontId="19" fillId="24" borderId="20" xfId="40" applyNumberFormat="1" applyFont="1" applyFill="1" applyBorder="1" applyAlignment="1">
      <alignment horizontal="center" readingOrder="1"/>
    </xf>
    <xf numFmtId="0" fontId="0" fillId="0" borderId="0" xfId="0" applyBorder="1" applyAlignment="1">
      <alignment readingOrder="2"/>
    </xf>
    <xf numFmtId="0" fontId="16"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0" fillId="25" borderId="19" xfId="0" applyFont="1" applyFill="1" applyBorder="1" applyAlignment="1">
      <alignment readingOrder="1"/>
    </xf>
    <xf numFmtId="0" fontId="16" fillId="25" borderId="0" xfId="0" applyFont="1" applyFill="1" applyBorder="1" applyAlignment="1">
      <alignment horizontal="left" readingOrder="1"/>
    </xf>
    <xf numFmtId="0" fontId="0" fillId="36" borderId="0" xfId="0" applyFill="1"/>
    <xf numFmtId="0" fontId="0" fillId="36" borderId="0" xfId="0" applyFill="1" applyBorder="1"/>
    <xf numFmtId="0" fontId="19" fillId="36" borderId="0" xfId="0" applyFont="1" applyFill="1" applyBorder="1"/>
    <xf numFmtId="0" fontId="18" fillId="37" borderId="0" xfId="40" applyFont="1" applyFill="1" applyBorder="1"/>
    <xf numFmtId="0" fontId="37" fillId="25" borderId="20" xfId="0" applyFont="1" applyFill="1" applyBorder="1" applyAlignment="1">
      <alignment vertical="center"/>
    </xf>
    <xf numFmtId="3" fontId="19" fillId="25" borderId="0" xfId="59" applyNumberFormat="1" applyFont="1" applyFill="1" applyBorder="1" applyAlignment="1">
      <alignment horizontal="right"/>
    </xf>
    <xf numFmtId="166" fontId="19" fillId="25" borderId="0" xfId="59" applyNumberFormat="1" applyFont="1" applyFill="1" applyBorder="1" applyAlignment="1">
      <alignment horizontal="right"/>
    </xf>
    <xf numFmtId="0" fontId="37" fillId="25" borderId="20" xfId="0" applyFont="1" applyFill="1" applyBorder="1"/>
    <xf numFmtId="3" fontId="19" fillId="25" borderId="0" xfId="59" applyNumberFormat="1" applyFont="1" applyFill="1" applyBorder="1"/>
    <xf numFmtId="0" fontId="0" fillId="26" borderId="0" xfId="51" applyFont="1" applyFill="1" applyBorder="1"/>
    <xf numFmtId="0" fontId="9" fillId="26" borderId="0" xfId="51" applyFont="1" applyFill="1" applyBorder="1"/>
    <xf numFmtId="0" fontId="48" fillId="26" borderId="0" xfId="51" applyFont="1" applyFill="1" applyBorder="1"/>
    <xf numFmtId="0" fontId="71" fillId="26" borderId="0" xfId="51" applyFont="1" applyFill="1" applyBorder="1"/>
    <xf numFmtId="0" fontId="77" fillId="24" borderId="0" xfId="40" applyFont="1" applyFill="1" applyBorder="1" applyAlignment="1">
      <alignment vertical="center"/>
    </xf>
    <xf numFmtId="165" fontId="77" fillId="27" borderId="0" xfId="40" applyNumberFormat="1" applyFont="1" applyFill="1" applyBorder="1" applyAlignment="1">
      <alignment horizontal="right"/>
    </xf>
    <xf numFmtId="0" fontId="34" fillId="25" borderId="19" xfId="0" applyFont="1" applyFill="1" applyBorder="1"/>
    <xf numFmtId="0" fontId="34" fillId="25" borderId="20" xfId="0" applyFont="1" applyFill="1" applyBorder="1"/>
    <xf numFmtId="0" fontId="36" fillId="27" borderId="0" xfId="40" applyFont="1" applyFill="1" applyBorder="1" applyAlignment="1">
      <alignment horizontal="left" vertical="top" wrapText="1"/>
    </xf>
    <xf numFmtId="0" fontId="16" fillId="26" borderId="41" xfId="0" applyFont="1" applyFill="1" applyBorder="1" applyAlignment="1">
      <alignment horizontal="center" vertical="center"/>
    </xf>
    <xf numFmtId="0" fontId="16" fillId="26" borderId="41" xfId="0" applyFont="1" applyFill="1" applyBorder="1" applyAlignment="1">
      <alignment horizontal="center" vertical="center" readingOrder="1"/>
    </xf>
    <xf numFmtId="0" fontId="23" fillId="26" borderId="41" xfId="0" applyFont="1" applyFill="1" applyBorder="1" applyAlignment="1">
      <alignment horizontal="center" vertical="center"/>
    </xf>
    <xf numFmtId="164" fontId="19" fillId="38" borderId="39" xfId="40" applyNumberFormat="1" applyFont="1" applyFill="1" applyBorder="1" applyAlignment="1">
      <alignment horizontal="center" wrapText="1"/>
    </xf>
    <xf numFmtId="0" fontId="19" fillId="36" borderId="0" xfId="62" applyFont="1" applyFill="1" applyBorder="1" applyAlignment="1">
      <alignment horizontal="left" vertical="center"/>
    </xf>
    <xf numFmtId="0" fontId="17" fillId="36" borderId="0" xfId="62" applyFont="1" applyFill="1" applyBorder="1" applyAlignment="1">
      <alignment horizontal="left" vertical="center"/>
    </xf>
    <xf numFmtId="0" fontId="18" fillId="25" borderId="0" xfId="0" applyFont="1" applyFill="1" applyBorder="1" applyAlignment="1">
      <alignment horizontal="center"/>
    </xf>
    <xf numFmtId="0" fontId="18" fillId="39" borderId="0" xfId="40" applyFont="1" applyFill="1" applyBorder="1"/>
    <xf numFmtId="0" fontId="18" fillId="41" borderId="0" xfId="40" applyFont="1" applyFill="1" applyBorder="1"/>
    <xf numFmtId="0" fontId="18" fillId="31" borderId="0" xfId="0" applyFont="1" applyFill="1" applyBorder="1"/>
    <xf numFmtId="0" fontId="0" fillId="35" borderId="0" xfId="0" applyFill="1" applyBorder="1"/>
    <xf numFmtId="0" fontId="18" fillId="40" borderId="0" xfId="40" applyFont="1" applyFill="1" applyBorder="1"/>
    <xf numFmtId="0" fontId="19" fillId="35" borderId="0" xfId="0" applyFont="1" applyFill="1" applyBorder="1"/>
    <xf numFmtId="0" fontId="35" fillId="35" borderId="0" xfId="0" applyFont="1" applyFill="1" applyBorder="1"/>
    <xf numFmtId="0" fontId="18" fillId="35" borderId="0" xfId="0" applyFont="1" applyFill="1" applyBorder="1"/>
    <xf numFmtId="0" fontId="0" fillId="35" borderId="18" xfId="0" applyFill="1" applyBorder="1"/>
    <xf numFmtId="0" fontId="18" fillId="35" borderId="18" xfId="0" applyFont="1" applyFill="1" applyBorder="1"/>
    <xf numFmtId="0" fontId="19" fillId="35" borderId="18" xfId="0" applyFont="1" applyFill="1" applyBorder="1"/>
    <xf numFmtId="0" fontId="99" fillId="40" borderId="0" xfId="40" applyFont="1" applyFill="1" applyBorder="1"/>
    <xf numFmtId="0" fontId="9" fillId="29" borderId="47" xfId="62" applyFill="1" applyBorder="1"/>
    <xf numFmtId="3" fontId="77" fillId="25" borderId="0" xfId="59" applyNumberFormat="1" applyFont="1" applyFill="1" applyBorder="1" applyAlignment="1">
      <alignment horizontal="right"/>
    </xf>
    <xf numFmtId="0" fontId="0" fillId="26" borderId="0" xfId="51" applyFont="1" applyFill="1" applyBorder="1" applyAlignment="1">
      <alignment vertical="center"/>
    </xf>
    <xf numFmtId="0" fontId="20" fillId="26" borderId="0" xfId="51" applyFont="1" applyFill="1" applyBorder="1"/>
    <xf numFmtId="0" fontId="31" fillId="26" borderId="0" xfId="51" applyFont="1" applyFill="1" applyBorder="1"/>
    <xf numFmtId="0" fontId="50" fillId="26" borderId="0" xfId="51" applyFont="1" applyFill="1" applyBorder="1" applyAlignment="1">
      <alignment horizontal="center"/>
    </xf>
    <xf numFmtId="0" fontId="63" fillId="26" borderId="0" xfId="51" applyFont="1" applyFill="1" applyBorder="1"/>
    <xf numFmtId="0" fontId="16" fillId="26" borderId="0" xfId="51" applyFont="1" applyFill="1" applyBorder="1"/>
    <xf numFmtId="0" fontId="99" fillId="27" borderId="0" xfId="61" applyFont="1" applyFill="1" applyBorder="1" applyAlignment="1">
      <alignment horizontal="left" indent="1"/>
    </xf>
    <xf numFmtId="0" fontId="82" fillId="26" borderId="15" xfId="62" applyFont="1" applyFill="1" applyBorder="1" applyAlignment="1">
      <alignment vertical="center"/>
    </xf>
    <xf numFmtId="3" fontId="77" fillId="24" borderId="0" xfId="40" applyNumberFormat="1" applyFont="1" applyFill="1" applyBorder="1" applyAlignment="1">
      <alignment horizontal="right" wrapText="1"/>
    </xf>
    <xf numFmtId="3" fontId="77" fillId="24" borderId="0" xfId="40" applyNumberFormat="1" applyFont="1" applyFill="1" applyBorder="1" applyAlignment="1">
      <alignment horizontal="right" vertical="center" wrapText="1"/>
    </xf>
    <xf numFmtId="0" fontId="48" fillId="26" borderId="33" xfId="63" applyFont="1" applyFill="1" applyBorder="1" applyAlignment="1">
      <alignment horizontal="left" vertical="center"/>
    </xf>
    <xf numFmtId="0" fontId="82" fillId="26" borderId="15" xfId="0" applyFont="1" applyFill="1" applyBorder="1" applyAlignment="1">
      <alignment vertical="center"/>
    </xf>
    <xf numFmtId="0" fontId="20" fillId="26" borderId="16" xfId="62" applyFont="1" applyFill="1" applyBorder="1" applyAlignment="1">
      <alignment vertical="center"/>
    </xf>
    <xf numFmtId="0" fontId="11" fillId="26" borderId="16" xfId="62" applyFont="1" applyFill="1" applyBorder="1" applyAlignment="1">
      <alignment vertical="center"/>
    </xf>
    <xf numFmtId="0" fontId="11" fillId="26" borderId="17" xfId="62" applyFont="1" applyFill="1" applyBorder="1" applyAlignment="1">
      <alignment vertical="center"/>
    </xf>
    <xf numFmtId="0" fontId="21" fillId="30" borderId="50" xfId="62" applyFont="1" applyFill="1" applyBorder="1" applyAlignment="1">
      <alignment horizontal="center" vertical="center"/>
    </xf>
    <xf numFmtId="0" fontId="16" fillId="25" borderId="0" xfId="62" applyFont="1" applyFill="1" applyBorder="1" applyAlignment="1">
      <alignment horizontal="left"/>
    </xf>
    <xf numFmtId="164" fontId="89" fillId="26" borderId="0" xfId="40" applyNumberFormat="1" applyFont="1" applyFill="1" applyBorder="1" applyAlignment="1">
      <alignment horizontal="right" wrapText="1"/>
    </xf>
    <xf numFmtId="0" fontId="21" fillId="31" borderId="19" xfId="63" applyFont="1" applyFill="1" applyBorder="1" applyAlignment="1">
      <alignment horizontal="center" vertical="center"/>
    </xf>
    <xf numFmtId="0" fontId="18" fillId="25" borderId="0" xfId="62" applyFont="1" applyFill="1" applyBorder="1" applyAlignment="1">
      <alignment horizontal="center"/>
    </xf>
    <xf numFmtId="0" fontId="9" fillId="25" borderId="0" xfId="70" applyFill="1"/>
    <xf numFmtId="0" fontId="9" fillId="25" borderId="18" xfId="70" applyFill="1" applyBorder="1" applyAlignment="1">
      <alignment horizontal="left"/>
    </xf>
    <xf numFmtId="0" fontId="10" fillId="25" borderId="18" xfId="70" applyFont="1" applyFill="1" applyBorder="1"/>
    <xf numFmtId="0" fontId="10" fillId="0" borderId="18" xfId="70" applyFont="1" applyBorder="1"/>
    <xf numFmtId="0" fontId="9" fillId="25" borderId="18" xfId="70" applyFill="1" applyBorder="1"/>
    <xf numFmtId="0" fontId="9" fillId="0" borderId="0" xfId="70"/>
    <xf numFmtId="0" fontId="15" fillId="25" borderId="0" xfId="70" applyFont="1" applyFill="1" applyBorder="1" applyAlignment="1">
      <alignment horizontal="left"/>
    </xf>
    <xf numFmtId="0" fontId="10" fillId="25" borderId="0" xfId="70" applyFont="1" applyFill="1" applyBorder="1"/>
    <xf numFmtId="0" fontId="19" fillId="25" borderId="0" xfId="70" applyFont="1" applyFill="1" applyBorder="1"/>
    <xf numFmtId="0" fontId="9" fillId="25" borderId="21" xfId="70" applyFill="1" applyBorder="1"/>
    <xf numFmtId="0" fontId="9" fillId="25" borderId="0" xfId="70" applyFill="1" applyBorder="1"/>
    <xf numFmtId="0" fontId="12" fillId="25" borderId="19" xfId="70" applyFont="1" applyFill="1" applyBorder="1"/>
    <xf numFmtId="0" fontId="9" fillId="25" borderId="0" xfId="70" applyFill="1" applyAlignment="1">
      <alignment vertical="center"/>
    </xf>
    <xf numFmtId="0" fontId="9" fillId="25" borderId="0" xfId="70" applyFill="1" applyBorder="1" applyAlignment="1">
      <alignment vertical="center"/>
    </xf>
    <xf numFmtId="0" fontId="9" fillId="0" borderId="0" xfId="70" applyAlignment="1">
      <alignment vertical="center"/>
    </xf>
    <xf numFmtId="0" fontId="17" fillId="25" borderId="0" xfId="70" applyFont="1" applyFill="1" applyBorder="1"/>
    <xf numFmtId="0" fontId="10" fillId="0" borderId="0" xfId="70" applyFont="1"/>
    <xf numFmtId="0" fontId="18" fillId="25" borderId="0" xfId="70" applyFont="1" applyFill="1" applyBorder="1" applyAlignment="1"/>
    <xf numFmtId="0" fontId="18" fillId="25" borderId="0" xfId="70" applyFont="1" applyFill="1" applyBorder="1" applyAlignment="1">
      <alignment horizontal="center"/>
    </xf>
    <xf numFmtId="0" fontId="17" fillId="25" borderId="0" xfId="70" applyFont="1" applyFill="1" applyBorder="1" applyAlignment="1">
      <alignment vertical="center"/>
    </xf>
    <xf numFmtId="0" fontId="37" fillId="25" borderId="0" xfId="70" applyFont="1" applyFill="1"/>
    <xf numFmtId="0" fontId="37" fillId="25" borderId="0" xfId="70" applyFont="1" applyFill="1" applyBorder="1"/>
    <xf numFmtId="3" fontId="40" fillId="25" borderId="0" xfId="70" applyNumberFormat="1" applyFont="1" applyFill="1" applyBorder="1" applyAlignment="1">
      <alignment horizontal="right"/>
    </xf>
    <xf numFmtId="0" fontId="37" fillId="0" borderId="0" xfId="70" applyFont="1"/>
    <xf numFmtId="0" fontId="19" fillId="25" borderId="0" xfId="70" applyFont="1" applyFill="1" applyBorder="1" applyAlignment="1">
      <alignment horizontal="right"/>
    </xf>
    <xf numFmtId="0" fontId="39" fillId="25" borderId="19" xfId="70" applyFont="1" applyFill="1" applyBorder="1"/>
    <xf numFmtId="0" fontId="19" fillId="26" borderId="0" xfId="70" applyFont="1" applyFill="1" applyBorder="1"/>
    <xf numFmtId="0" fontId="9" fillId="0" borderId="0" xfId="70" applyFill="1"/>
    <xf numFmtId="0" fontId="9" fillId="25" borderId="0" xfId="70" applyFill="1" applyAlignment="1">
      <alignment vertical="top"/>
    </xf>
    <xf numFmtId="0" fontId="12" fillId="25" borderId="19" xfId="70" applyFont="1" applyFill="1" applyBorder="1" applyAlignment="1">
      <alignment vertical="top"/>
    </xf>
    <xf numFmtId="0" fontId="51" fillId="25" borderId="0" xfId="70" applyFont="1" applyFill="1" applyBorder="1" applyAlignment="1">
      <alignment vertical="top" wrapText="1"/>
    </xf>
    <xf numFmtId="0" fontId="9" fillId="0" borderId="0" xfId="70" applyAlignment="1">
      <alignment vertical="top"/>
    </xf>
    <xf numFmtId="0" fontId="51" fillId="25" borderId="0" xfId="70" applyFont="1" applyFill="1" applyBorder="1" applyAlignment="1">
      <alignment wrapText="1"/>
    </xf>
    <xf numFmtId="0" fontId="18" fillId="25" borderId="0" xfId="70" applyFont="1" applyFill="1" applyBorder="1" applyAlignment="1">
      <alignment horizontal="right"/>
    </xf>
    <xf numFmtId="0" fontId="9" fillId="25" borderId="0" xfId="70" applyFill="1" applyAlignment="1"/>
    <xf numFmtId="0" fontId="9" fillId="25" borderId="0" xfId="70" applyFill="1" applyBorder="1" applyAlignment="1"/>
    <xf numFmtId="3" fontId="77" fillId="26" borderId="0" xfId="70" applyNumberFormat="1" applyFont="1" applyFill="1" applyBorder="1" applyAlignment="1">
      <alignment horizontal="right"/>
    </xf>
    <xf numFmtId="0" fontId="12" fillId="25" borderId="19" xfId="70" applyFont="1" applyFill="1" applyBorder="1" applyAlignment="1"/>
    <xf numFmtId="0" fontId="9" fillId="0" borderId="0" xfId="70" applyAlignment="1"/>
    <xf numFmtId="0" fontId="12" fillId="25" borderId="19" xfId="70" applyFont="1" applyFill="1" applyBorder="1" applyAlignment="1">
      <alignment vertical="center"/>
    </xf>
    <xf numFmtId="0" fontId="17" fillId="26" borderId="0" xfId="70" applyFont="1" applyFill="1" applyBorder="1"/>
    <xf numFmtId="0" fontId="18" fillId="26" borderId="0" xfId="70" applyFont="1" applyFill="1" applyBorder="1" applyAlignment="1">
      <alignment horizontal="right"/>
    </xf>
    <xf numFmtId="0" fontId="36" fillId="25" borderId="0" xfId="70" applyFont="1" applyFill="1" applyBorder="1" applyAlignment="1">
      <alignment vertical="center"/>
    </xf>
    <xf numFmtId="0" fontId="80" fillId="25" borderId="0" xfId="70" applyFont="1" applyFill="1" applyBorder="1" applyAlignment="1">
      <alignment horizontal="left" vertical="center"/>
    </xf>
    <xf numFmtId="0" fontId="21" fillId="38" borderId="19" xfId="70" applyFont="1" applyFill="1" applyBorder="1" applyAlignment="1">
      <alignment horizontal="center" vertical="center"/>
    </xf>
    <xf numFmtId="0" fontId="19" fillId="0" borderId="0" xfId="70" applyFont="1"/>
    <xf numFmtId="0" fontId="9" fillId="0" borderId="0" xfId="62" applyBorder="1"/>
    <xf numFmtId="0" fontId="9" fillId="26" borderId="0" xfId="71" applyFill="1" applyBorder="1"/>
    <xf numFmtId="0" fontId="9" fillId="25" borderId="21" xfId="72" applyFill="1" applyBorder="1"/>
    <xf numFmtId="0" fontId="9" fillId="25" borderId="19" xfId="72" applyFill="1" applyBorder="1"/>
    <xf numFmtId="0" fontId="54" fillId="0" borderId="0" xfId="70" applyFont="1"/>
    <xf numFmtId="0" fontId="9" fillId="25" borderId="22" xfId="70" applyFill="1" applyBorder="1"/>
    <xf numFmtId="0" fontId="9" fillId="26" borderId="0" xfId="70" applyFill="1" applyBorder="1"/>
    <xf numFmtId="0" fontId="18" fillId="24" borderId="0" xfId="40" applyFont="1" applyFill="1" applyBorder="1" applyAlignment="1">
      <alignment vertical="center"/>
    </xf>
    <xf numFmtId="164" fontId="23" fillId="26" borderId="0" xfId="40" applyNumberFormat="1" applyFont="1" applyFill="1" applyBorder="1" applyAlignment="1">
      <alignment horizontal="right" vertical="center" wrapText="1"/>
    </xf>
    <xf numFmtId="0" fontId="18" fillId="24" borderId="0" xfId="40" applyFont="1" applyFill="1" applyBorder="1" applyAlignment="1">
      <alignment horizontal="justify" vertical="center"/>
    </xf>
    <xf numFmtId="3" fontId="9" fillId="0" borderId="0" xfId="70" applyNumberFormat="1"/>
    <xf numFmtId="165" fontId="9" fillId="0" borderId="0" xfId="70" applyNumberFormat="1"/>
    <xf numFmtId="0" fontId="18" fillId="27" borderId="0" xfId="40" applyFont="1" applyFill="1" applyBorder="1" applyAlignment="1">
      <alignment horizontal="left"/>
    </xf>
    <xf numFmtId="0" fontId="20" fillId="25" borderId="0" xfId="70" applyFont="1" applyFill="1" applyBorder="1"/>
    <xf numFmtId="0" fontId="23" fillId="27" borderId="0" xfId="40" applyFont="1" applyFill="1" applyBorder="1" applyAlignment="1">
      <alignment horizontal="left" indent="1"/>
    </xf>
    <xf numFmtId="0" fontId="18" fillId="26" borderId="0" xfId="70" applyFont="1" applyFill="1" applyBorder="1" applyAlignment="1">
      <alignment horizontal="left"/>
    </xf>
    <xf numFmtId="0" fontId="9" fillId="0" borderId="0" xfId="70" applyBorder="1"/>
    <xf numFmtId="0" fontId="9" fillId="25" borderId="20" xfId="70" applyFill="1" applyBorder="1"/>
    <xf numFmtId="0" fontId="19" fillId="27" borderId="0" xfId="40" applyFont="1" applyFill="1" applyBorder="1" applyAlignment="1">
      <alignment horizontal="left"/>
    </xf>
    <xf numFmtId="0" fontId="23" fillId="25" borderId="0" xfId="70" applyFont="1" applyFill="1" applyBorder="1" applyAlignment="1">
      <alignment horizontal="left"/>
    </xf>
    <xf numFmtId="0" fontId="23" fillId="26" borderId="0" xfId="70" applyFont="1" applyFill="1" applyBorder="1" applyAlignment="1">
      <alignment horizontal="right"/>
    </xf>
    <xf numFmtId="166" fontId="89" fillId="26" borderId="0" xfId="40" applyNumberFormat="1" applyFont="1" applyFill="1" applyBorder="1" applyAlignment="1">
      <alignment horizontal="right" wrapText="1"/>
    </xf>
    <xf numFmtId="0" fontId="36" fillId="25" borderId="0" xfId="70" applyFont="1" applyFill="1" applyBorder="1"/>
    <xf numFmtId="0" fontId="0" fillId="26" borderId="0" xfId="0" applyFill="1"/>
    <xf numFmtId="0" fontId="18" fillId="25" borderId="11" xfId="62" applyFont="1" applyFill="1" applyBorder="1" applyAlignment="1">
      <alignment horizontal="center"/>
    </xf>
    <xf numFmtId="0" fontId="19" fillId="25" borderId="0" xfId="62" applyFont="1" applyFill="1" applyBorder="1" applyAlignment="1">
      <alignment horizontal="left" indent="1"/>
    </xf>
    <xf numFmtId="0" fontId="77" fillId="25" borderId="0" xfId="62" applyFont="1" applyFill="1" applyBorder="1" applyAlignment="1">
      <alignment horizontal="left"/>
    </xf>
    <xf numFmtId="0" fontId="16" fillId="25" borderId="0" xfId="70" applyFont="1" applyFill="1" applyBorder="1" applyAlignment="1">
      <alignment horizontal="right"/>
    </xf>
    <xf numFmtId="0" fontId="52" fillId="25" borderId="0" xfId="70" applyFont="1" applyFill="1"/>
    <xf numFmtId="0" fontId="52" fillId="25" borderId="20" xfId="70" applyFont="1" applyFill="1" applyBorder="1"/>
    <xf numFmtId="1" fontId="89" fillId="26" borderId="0" xfId="70" applyNumberFormat="1" applyFont="1" applyFill="1" applyBorder="1" applyAlignment="1">
      <alignment horizontal="right"/>
    </xf>
    <xf numFmtId="0" fontId="52" fillId="25" borderId="0" xfId="70" applyFont="1" applyFill="1" applyBorder="1"/>
    <xf numFmtId="0" fontId="52" fillId="0" borderId="0" xfId="70" applyFont="1"/>
    <xf numFmtId="0" fontId="20" fillId="25" borderId="0" xfId="70" applyFont="1" applyFill="1"/>
    <xf numFmtId="0" fontId="20" fillId="25" borderId="20" xfId="70" applyFont="1" applyFill="1" applyBorder="1"/>
    <xf numFmtId="1" fontId="23" fillId="26" borderId="0" xfId="70" applyNumberFormat="1" applyFont="1" applyFill="1" applyBorder="1" applyAlignment="1">
      <alignment horizontal="right"/>
    </xf>
    <xf numFmtId="0" fontId="20" fillId="0" borderId="0" xfId="70" applyFont="1"/>
    <xf numFmtId="0" fontId="19" fillId="26" borderId="0" xfId="70" applyFont="1" applyFill="1" applyBorder="1" applyAlignment="1">
      <alignment horizontal="left"/>
    </xf>
    <xf numFmtId="0" fontId="54" fillId="25" borderId="0" xfId="70" applyFont="1" applyFill="1"/>
    <xf numFmtId="0" fontId="81" fillId="25" borderId="20" xfId="70" applyFont="1" applyFill="1" applyBorder="1"/>
    <xf numFmtId="0" fontId="85" fillId="25" borderId="0" xfId="70" applyFont="1" applyFill="1" applyBorder="1" applyAlignment="1">
      <alignment horizontal="left"/>
    </xf>
    <xf numFmtId="0" fontId="36" fillId="25" borderId="0" xfId="70" applyFont="1" applyFill="1"/>
    <xf numFmtId="0" fontId="87" fillId="25" borderId="20" xfId="70" applyFont="1" applyFill="1" applyBorder="1"/>
    <xf numFmtId="3" fontId="89" fillId="26" borderId="0" xfId="70" applyNumberFormat="1" applyFont="1" applyFill="1" applyBorder="1" applyAlignment="1">
      <alignment horizontal="right"/>
    </xf>
    <xf numFmtId="0" fontId="36" fillId="0" borderId="0" xfId="70" applyFont="1"/>
    <xf numFmtId="3" fontId="12" fillId="25" borderId="0" xfId="70" applyNumberFormat="1" applyFont="1" applyFill="1" applyBorder="1"/>
    <xf numFmtId="0" fontId="36" fillId="25" borderId="0" xfId="70" applyFont="1" applyFill="1" applyBorder="1" applyAlignment="1"/>
    <xf numFmtId="0" fontId="54" fillId="25" borderId="0" xfId="70" applyFont="1" applyFill="1" applyBorder="1" applyAlignment="1"/>
    <xf numFmtId="0" fontId="9" fillId="26" borderId="20" xfId="70" applyFill="1" applyBorder="1"/>
    <xf numFmtId="0" fontId="55" fillId="26" borderId="0" xfId="70" applyFont="1" applyFill="1" applyBorder="1" applyAlignment="1"/>
    <xf numFmtId="0" fontId="36" fillId="26" borderId="0" xfId="70" applyFont="1" applyFill="1" applyBorder="1"/>
    <xf numFmtId="0" fontId="23" fillId="26" borderId="0" xfId="70" applyFont="1" applyFill="1" applyBorder="1" applyAlignment="1">
      <alignment horizontal="left" wrapText="1"/>
    </xf>
    <xf numFmtId="0" fontId="12" fillId="26" borderId="0" xfId="70" applyFont="1" applyFill="1" applyBorder="1"/>
    <xf numFmtId="0" fontId="54" fillId="26" borderId="0" xfId="70" applyFont="1" applyFill="1" applyBorder="1"/>
    <xf numFmtId="0" fontId="18" fillId="26" borderId="0" xfId="70" applyFont="1" applyFill="1" applyBorder="1" applyAlignment="1">
      <alignment horizontal="center"/>
    </xf>
    <xf numFmtId="0" fontId="25" fillId="26" borderId="0" xfId="70" applyFont="1" applyFill="1" applyBorder="1" applyAlignment="1">
      <alignment horizontal="left"/>
    </xf>
    <xf numFmtId="0" fontId="17" fillId="25" borderId="0" xfId="70" applyFont="1" applyFill="1"/>
    <xf numFmtId="0" fontId="17" fillId="26" borderId="20" xfId="70" applyFont="1" applyFill="1" applyBorder="1"/>
    <xf numFmtId="0" fontId="18" fillId="26" borderId="0" xfId="70" applyFont="1" applyFill="1" applyBorder="1" applyAlignment="1">
      <alignment horizontal="left" indent="1"/>
    </xf>
    <xf numFmtId="0" fontId="17" fillId="0" borderId="0" xfId="70" applyFont="1"/>
    <xf numFmtId="166" fontId="19" fillId="26" borderId="0" xfId="70" applyNumberFormat="1" applyFont="1" applyFill="1" applyBorder="1" applyAlignment="1">
      <alignment horizontal="center"/>
    </xf>
    <xf numFmtId="165" fontId="16" fillId="26" borderId="0" xfId="70" applyNumberFormat="1" applyFont="1" applyFill="1" applyBorder="1" applyAlignment="1">
      <alignment horizontal="center"/>
    </xf>
    <xf numFmtId="0" fontId="20" fillId="26" borderId="20" xfId="70" applyFont="1" applyFill="1" applyBorder="1"/>
    <xf numFmtId="0" fontId="19" fillId="26" borderId="20" xfId="70" applyFont="1" applyFill="1" applyBorder="1"/>
    <xf numFmtId="0" fontId="10" fillId="26" borderId="0" xfId="70" applyFont="1" applyFill="1" applyBorder="1" applyAlignment="1">
      <alignment horizontal="center" wrapText="1"/>
    </xf>
    <xf numFmtId="0" fontId="10" fillId="26" borderId="0" xfId="70" applyFont="1" applyFill="1" applyBorder="1"/>
    <xf numFmtId="0" fontId="16" fillId="26" borderId="0" xfId="70" applyFont="1" applyFill="1" applyBorder="1" applyAlignment="1">
      <alignment horizontal="left" indent="1"/>
    </xf>
    <xf numFmtId="0" fontId="10" fillId="26" borderId="20" xfId="70" applyFont="1" applyFill="1" applyBorder="1"/>
    <xf numFmtId="0" fontId="90" fillId="26" borderId="0" xfId="70" applyFont="1" applyFill="1" applyBorder="1" applyAlignment="1">
      <alignment horizontal="left"/>
    </xf>
    <xf numFmtId="0" fontId="16" fillId="25" borderId="23" xfId="70" applyFont="1" applyFill="1" applyBorder="1" applyAlignment="1">
      <alignment horizontal="left"/>
    </xf>
    <xf numFmtId="0" fontId="16" fillId="25" borderId="22" xfId="70" applyFont="1" applyFill="1" applyBorder="1" applyAlignment="1">
      <alignment horizontal="left"/>
    </xf>
    <xf numFmtId="0" fontId="12" fillId="25" borderId="0" xfId="70" applyFont="1" applyFill="1" applyBorder="1"/>
    <xf numFmtId="0" fontId="63" fillId="0" borderId="0" xfId="0" applyFont="1"/>
    <xf numFmtId="0" fontId="66" fillId="25" borderId="0" xfId="0" applyFont="1" applyFill="1" applyBorder="1"/>
    <xf numFmtId="0" fontId="0" fillId="25" borderId="21" xfId="0" applyFill="1" applyBorder="1"/>
    <xf numFmtId="0" fontId="12" fillId="25" borderId="19" xfId="0" applyFont="1" applyFill="1" applyBorder="1"/>
    <xf numFmtId="0" fontId="0" fillId="26" borderId="0" xfId="0" applyFill="1" applyBorder="1" applyAlignment="1">
      <alignment vertical="justify" wrapText="1"/>
    </xf>
    <xf numFmtId="0" fontId="52" fillId="25" borderId="0" xfId="0" applyFont="1" applyFill="1"/>
    <xf numFmtId="0" fontId="52" fillId="25" borderId="0" xfId="0" applyFont="1" applyFill="1" applyBorder="1"/>
    <xf numFmtId="0" fontId="52" fillId="0" borderId="0" xfId="0" applyFont="1"/>
    <xf numFmtId="2" fontId="23" fillId="26" borderId="0" xfId="0" applyNumberFormat="1" applyFont="1" applyFill="1" applyBorder="1" applyAlignment="1">
      <alignment horizontal="right"/>
    </xf>
    <xf numFmtId="0" fontId="0" fillId="0" borderId="0" xfId="0" applyAlignment="1"/>
    <xf numFmtId="0" fontId="23" fillId="26" borderId="0" xfId="0" applyFont="1" applyFill="1" applyBorder="1" applyAlignment="1">
      <alignment horizontal="right"/>
    </xf>
    <xf numFmtId="164" fontId="23" fillId="25" borderId="0" xfId="0" applyNumberFormat="1" applyFont="1" applyFill="1" applyBorder="1" applyAlignment="1">
      <alignment horizontal="right"/>
    </xf>
    <xf numFmtId="0" fontId="103" fillId="26" borderId="16" xfId="0" applyFont="1" applyFill="1" applyBorder="1" applyAlignment="1">
      <alignment vertical="center"/>
    </xf>
    <xf numFmtId="0" fontId="103" fillId="26" borderId="17" xfId="0" applyFont="1" applyFill="1" applyBorder="1" applyAlignment="1">
      <alignment vertical="center"/>
    </xf>
    <xf numFmtId="164" fontId="89"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2" fillId="25" borderId="0" xfId="0" applyFont="1" applyFill="1" applyBorder="1" applyAlignment="1"/>
    <xf numFmtId="0" fontId="63" fillId="25" borderId="0" xfId="0" applyFont="1" applyFill="1" applyAlignment="1"/>
    <xf numFmtId="0" fontId="63" fillId="25" borderId="20" xfId="0" applyFont="1" applyFill="1" applyBorder="1" applyAlignment="1"/>
    <xf numFmtId="0" fontId="89" fillId="26" borderId="0" xfId="0" applyFont="1" applyFill="1" applyBorder="1" applyAlignment="1"/>
    <xf numFmtId="0" fontId="79" fillId="25" borderId="0" xfId="0" applyFont="1" applyFill="1" applyBorder="1" applyAlignment="1"/>
    <xf numFmtId="0" fontId="63" fillId="0" borderId="0" xfId="0" applyFont="1" applyAlignment="1"/>
    <xf numFmtId="0" fontId="66" fillId="25" borderId="0" xfId="0" applyFont="1" applyFill="1" applyBorder="1" applyAlignment="1"/>
    <xf numFmtId="0" fontId="0" fillId="26" borderId="20" xfId="0" applyFill="1" applyBorder="1" applyAlignment="1"/>
    <xf numFmtId="0" fontId="49" fillId="25" borderId="0" xfId="0" applyFont="1" applyFill="1" applyBorder="1" applyAlignment="1">
      <alignment vertical="top"/>
    </xf>
    <xf numFmtId="0" fontId="16" fillId="25" borderId="0" xfId="0" applyFont="1" applyFill="1" applyBorder="1"/>
    <xf numFmtId="0" fontId="104" fillId="26" borderId="16" xfId="0" applyFont="1" applyFill="1" applyBorder="1" applyAlignment="1">
      <alignment vertical="center"/>
    </xf>
    <xf numFmtId="0" fontId="16" fillId="26" borderId="0" xfId="0" applyFont="1" applyFill="1" applyBorder="1"/>
    <xf numFmtId="0" fontId="73" fillId="25" borderId="0" xfId="0" applyFont="1" applyFill="1" applyBorder="1" applyAlignment="1">
      <alignment vertical="center"/>
    </xf>
    <xf numFmtId="0" fontId="53" fillId="25" borderId="0" xfId="0" applyFont="1" applyFill="1" applyBorder="1"/>
    <xf numFmtId="0" fontId="28" fillId="25" borderId="0" xfId="0" applyFont="1" applyFill="1" applyBorder="1"/>
    <xf numFmtId="164" fontId="19" fillId="27" borderId="0" xfId="40" applyNumberFormat="1" applyFont="1" applyFill="1" applyBorder="1" applyAlignment="1">
      <alignment horizontal="center" wrapText="1"/>
    </xf>
    <xf numFmtId="166" fontId="77" fillId="27" borderId="0" xfId="40" applyNumberFormat="1" applyFont="1" applyFill="1" applyBorder="1" applyAlignment="1">
      <alignment horizontal="right" wrapText="1" indent="1"/>
    </xf>
    <xf numFmtId="166" fontId="19" fillId="27" borderId="0" xfId="40" applyNumberFormat="1" applyFont="1" applyFill="1" applyBorder="1" applyAlignment="1">
      <alignment horizontal="right" wrapText="1" indent="1"/>
    </xf>
    <xf numFmtId="165" fontId="77" fillId="27" borderId="0" xfId="58" applyNumberFormat="1" applyFont="1" applyFill="1" applyBorder="1" applyAlignment="1">
      <alignment horizontal="right" wrapText="1" indent="1"/>
    </xf>
    <xf numFmtId="2" fontId="19" fillId="27" borderId="0" xfId="40" applyNumberFormat="1" applyFont="1" applyFill="1" applyBorder="1" applyAlignment="1">
      <alignment horizontal="right" wrapText="1" indent="1"/>
    </xf>
    <xf numFmtId="0" fontId="23" fillId="25" borderId="0" xfId="62" applyFont="1" applyFill="1" applyBorder="1" applyAlignment="1">
      <alignment horizontal="right"/>
    </xf>
    <xf numFmtId="0" fontId="9" fillId="25" borderId="0" xfId="62" applyFill="1" applyBorder="1" applyAlignment="1">
      <alignment vertical="top"/>
    </xf>
    <xf numFmtId="0" fontId="23" fillId="24" borderId="0" xfId="40" applyFont="1" applyFill="1" applyBorder="1" applyAlignment="1">
      <alignment vertical="top"/>
    </xf>
    <xf numFmtId="0" fontId="9" fillId="25" borderId="20" xfId="70" applyFill="1" applyBorder="1" applyAlignment="1">
      <alignment vertical="center"/>
    </xf>
    <xf numFmtId="0" fontId="18" fillId="25" borderId="0" xfId="62" applyFont="1" applyFill="1" applyBorder="1" applyAlignment="1">
      <alignment horizontal="left" indent="1"/>
    </xf>
    <xf numFmtId="166" fontId="19" fillId="27" borderId="0" xfId="40" applyNumberFormat="1" applyFont="1" applyFill="1" applyBorder="1" applyAlignment="1">
      <alignment horizontal="center" wrapText="1"/>
    </xf>
    <xf numFmtId="0" fontId="19" fillId="25" borderId="0" xfId="70" applyFont="1" applyFill="1" applyBorder="1" applyAlignment="1">
      <alignment horizontal="left"/>
    </xf>
    <xf numFmtId="0" fontId="9" fillId="26" borderId="0" xfId="70" applyFill="1"/>
    <xf numFmtId="0" fontId="23" fillId="25" borderId="0" xfId="70" applyFont="1" applyFill="1" applyBorder="1" applyAlignment="1">
      <alignment horizontal="right"/>
    </xf>
    <xf numFmtId="0" fontId="9" fillId="0" borderId="18" xfId="70" applyFill="1" applyBorder="1"/>
    <xf numFmtId="0" fontId="48" fillId="25" borderId="0" xfId="70" applyFont="1" applyFill="1" applyBorder="1" applyAlignment="1">
      <alignment horizontal="left"/>
    </xf>
    <xf numFmtId="0" fontId="9" fillId="0" borderId="0" xfId="70" applyAlignment="1">
      <alignment horizontal="center"/>
    </xf>
    <xf numFmtId="0" fontId="9" fillId="26" borderId="0" xfId="70" applyFill="1" applyBorder="1" applyAlignment="1">
      <alignment vertical="center"/>
    </xf>
    <xf numFmtId="3" fontId="19" fillId="25" borderId="0" xfId="70" applyNumberFormat="1" applyFont="1" applyFill="1" applyBorder="1" applyAlignment="1">
      <alignment horizontal="right"/>
    </xf>
    <xf numFmtId="0" fontId="10" fillId="25" borderId="0" xfId="70" applyFont="1" applyFill="1" applyAlignment="1">
      <alignment vertical="top"/>
    </xf>
    <xf numFmtId="0" fontId="10" fillId="25" borderId="20" xfId="70" applyFont="1" applyFill="1" applyBorder="1" applyAlignment="1">
      <alignment vertical="top"/>
    </xf>
    <xf numFmtId="0" fontId="10" fillId="0" borderId="0" xfId="70" applyFont="1" applyAlignment="1">
      <alignment vertical="top"/>
    </xf>
    <xf numFmtId="0" fontId="10" fillId="25" borderId="0" xfId="70" applyFont="1" applyFill="1" applyBorder="1" applyAlignment="1">
      <alignment horizontal="center"/>
    </xf>
    <xf numFmtId="0" fontId="12" fillId="25" borderId="0" xfId="70" applyFont="1" applyFill="1" applyBorder="1" applyAlignment="1">
      <alignment vertical="top"/>
    </xf>
    <xf numFmtId="0" fontId="21" fillId="29" borderId="20" xfId="70" applyFont="1" applyFill="1" applyBorder="1" applyAlignment="1">
      <alignment horizontal="center" vertical="center"/>
    </xf>
    <xf numFmtId="0" fontId="9" fillId="0" borderId="0" xfId="70" applyFill="1" applyAlignment="1">
      <alignment vertical="top"/>
    </xf>
    <xf numFmtId="0" fontId="9" fillId="0" borderId="0" xfId="70" applyFill="1" applyBorder="1" applyAlignment="1">
      <alignment vertical="top"/>
    </xf>
    <xf numFmtId="0" fontId="36" fillId="0" borderId="0" xfId="70" applyFont="1" applyFill="1" applyBorder="1"/>
    <xf numFmtId="0" fontId="12" fillId="0" borderId="0" xfId="70" applyFont="1" applyFill="1" applyBorder="1" applyAlignment="1">
      <alignment vertical="top"/>
    </xf>
    <xf numFmtId="0" fontId="98" fillId="35" borderId="0" xfId="68" applyFill="1" applyBorder="1" applyAlignment="1" applyProtection="1"/>
    <xf numFmtId="0" fontId="18" fillId="25" borderId="0" xfId="62" applyFont="1" applyFill="1" applyBorder="1" applyAlignment="1">
      <alignment horizontal="left" indent="1"/>
    </xf>
    <xf numFmtId="0" fontId="16" fillId="25" borderId="22" xfId="62" applyFont="1" applyFill="1" applyBorder="1" applyAlignment="1">
      <alignment horizontal="left"/>
    </xf>
    <xf numFmtId="0" fontId="56" fillId="25" borderId="19" xfId="0" applyFont="1" applyFill="1" applyBorder="1"/>
    <xf numFmtId="0" fontId="12" fillId="25" borderId="19" xfId="0" applyFont="1" applyFill="1" applyBorder="1" applyAlignment="1"/>
    <xf numFmtId="0" fontId="9" fillId="0" borderId="0" xfId="62" applyFill="1" applyBorder="1"/>
    <xf numFmtId="3" fontId="9" fillId="25" borderId="0" xfId="70" applyNumberFormat="1" applyFill="1"/>
    <xf numFmtId="0" fontId="18" fillId="25" borderId="18" xfId="70" applyFont="1" applyFill="1" applyBorder="1" applyAlignment="1"/>
    <xf numFmtId="166" fontId="74" fillId="26" borderId="0" xfId="62" applyNumberFormat="1" applyFont="1" applyFill="1" applyBorder="1" applyAlignment="1">
      <alignment horizontal="center"/>
    </xf>
    <xf numFmtId="166" fontId="19" fillId="26" borderId="0" xfId="62" applyNumberFormat="1" applyFont="1" applyFill="1" applyBorder="1" applyAlignment="1">
      <alignment horizontal="center"/>
    </xf>
    <xf numFmtId="164" fontId="58" fillId="26" borderId="0" xfId="40" applyNumberFormat="1" applyFont="1" applyFill="1" applyBorder="1" applyAlignment="1">
      <alignment horizontal="center" wrapText="1"/>
    </xf>
    <xf numFmtId="165" fontId="93" fillId="26" borderId="0" xfId="70" applyNumberFormat="1" applyFont="1" applyFill="1" applyBorder="1"/>
    <xf numFmtId="0" fontId="16" fillId="26" borderId="0" xfId="62" applyFont="1" applyFill="1" applyBorder="1" applyAlignment="1">
      <alignment horizontal="left" indent="1"/>
    </xf>
    <xf numFmtId="0" fontId="16" fillId="26" borderId="0" xfId="62" applyFont="1" applyFill="1" applyBorder="1" applyAlignment="1"/>
    <xf numFmtId="0" fontId="75" fillId="26" borderId="0" xfId="62" applyFont="1" applyFill="1" applyBorder="1" applyAlignment="1">
      <alignment horizontal="left" indent="1"/>
    </xf>
    <xf numFmtId="0" fontId="16" fillId="26" borderId="36" xfId="62" applyFont="1" applyFill="1" applyBorder="1" applyAlignment="1">
      <alignment horizontal="left" indent="1"/>
    </xf>
    <xf numFmtId="0" fontId="16" fillId="26" borderId="36" xfId="62" applyFont="1" applyFill="1" applyBorder="1" applyAlignment="1"/>
    <xf numFmtId="165" fontId="19" fillId="26" borderId="0" xfId="70" applyNumberFormat="1" applyFont="1" applyFill="1" applyBorder="1" applyAlignment="1">
      <alignment horizontal="center"/>
    </xf>
    <xf numFmtId="0" fontId="23" fillId="25" borderId="0" xfId="0" applyFont="1" applyFill="1" applyBorder="1" applyAlignment="1">
      <alignment vertical="top"/>
    </xf>
    <xf numFmtId="0" fontId="19" fillId="25" borderId="0" xfId="0" applyFont="1" applyFill="1" applyBorder="1" applyAlignment="1">
      <alignment horizontal="right"/>
    </xf>
    <xf numFmtId="0" fontId="9" fillId="25" borderId="19" xfId="70" applyFill="1" applyBorder="1"/>
    <xf numFmtId="0" fontId="82" fillId="26" borderId="15" xfId="70" applyFont="1" applyFill="1" applyBorder="1" applyAlignment="1">
      <alignment vertical="center"/>
    </xf>
    <xf numFmtId="0" fontId="103" fillId="26" borderId="16" xfId="70" applyFont="1" applyFill="1" applyBorder="1" applyAlignment="1">
      <alignment vertical="center"/>
    </xf>
    <xf numFmtId="0" fontId="103" fillId="26" borderId="17" xfId="70" applyFont="1" applyFill="1" applyBorder="1" applyAlignment="1">
      <alignment vertical="center"/>
    </xf>
    <xf numFmtId="0" fontId="63" fillId="25" borderId="0" xfId="70" applyFont="1" applyFill="1"/>
    <xf numFmtId="0" fontId="63" fillId="25" borderId="0" xfId="70" applyFont="1" applyFill="1" applyBorder="1"/>
    <xf numFmtId="0" fontId="66" fillId="25" borderId="19" xfId="70" applyFont="1" applyFill="1" applyBorder="1"/>
    <xf numFmtId="0" fontId="63" fillId="0" borderId="0" xfId="70" applyFont="1"/>
    <xf numFmtId="0" fontId="64" fillId="0" borderId="0" xfId="70" applyFont="1"/>
    <xf numFmtId="0" fontId="64" fillId="25" borderId="0" xfId="70" applyFont="1" applyFill="1"/>
    <xf numFmtId="0" fontId="64" fillId="25" borderId="0" xfId="70" applyFont="1" applyFill="1" applyBorder="1"/>
    <xf numFmtId="0" fontId="70" fillId="25" borderId="19" xfId="70" applyFont="1" applyFill="1" applyBorder="1"/>
    <xf numFmtId="0" fontId="64" fillId="26" borderId="0" xfId="70" applyFont="1" applyFill="1"/>
    <xf numFmtId="0" fontId="12" fillId="25" borderId="0" xfId="70" applyFont="1" applyFill="1" applyBorder="1" applyAlignment="1">
      <alignment vertical="center"/>
    </xf>
    <xf numFmtId="0" fontId="9" fillId="0" borderId="0" xfId="70" applyBorder="1" applyAlignment="1">
      <alignment vertical="center"/>
    </xf>
    <xf numFmtId="0" fontId="21" fillId="30" borderId="19" xfId="70" applyFont="1" applyFill="1" applyBorder="1" applyAlignment="1">
      <alignment horizontal="center" vertical="center"/>
    </xf>
    <xf numFmtId="3" fontId="10" fillId="25" borderId="22" xfId="70" applyNumberFormat="1" applyFont="1" applyFill="1" applyBorder="1" applyAlignment="1">
      <alignment horizontal="center"/>
    </xf>
    <xf numFmtId="0" fontId="10" fillId="25" borderId="22" xfId="70" applyFont="1" applyFill="1" applyBorder="1" applyAlignment="1">
      <alignment horizontal="center"/>
    </xf>
    <xf numFmtId="3" fontId="10" fillId="25" borderId="0" xfId="70" applyNumberFormat="1" applyFont="1" applyFill="1" applyBorder="1" applyAlignment="1">
      <alignment horizontal="center"/>
    </xf>
    <xf numFmtId="0" fontId="22" fillId="26" borderId="16" xfId="70" applyFont="1" applyFill="1" applyBorder="1" applyAlignment="1">
      <alignment vertical="center"/>
    </xf>
    <xf numFmtId="0" fontId="58" fillId="26" borderId="16" xfId="70" applyFont="1" applyFill="1" applyBorder="1" applyAlignment="1">
      <alignment horizontal="center" vertical="center"/>
    </xf>
    <xf numFmtId="0" fontId="58" fillId="26" borderId="17" xfId="70" applyFont="1" applyFill="1" applyBorder="1" applyAlignment="1">
      <alignment horizontal="center" vertical="center"/>
    </xf>
    <xf numFmtId="0" fontId="22" fillId="25" borderId="0" xfId="70" applyFont="1" applyFill="1" applyBorder="1" applyAlignment="1">
      <alignment vertical="center"/>
    </xf>
    <xf numFmtId="0" fontId="58" fillId="25" borderId="0" xfId="70" applyFont="1" applyFill="1" applyBorder="1" applyAlignment="1">
      <alignment horizontal="center" vertical="center"/>
    </xf>
    <xf numFmtId="0" fontId="78" fillId="25" borderId="0" xfId="70" applyFont="1" applyFill="1"/>
    <xf numFmtId="0" fontId="78" fillId="0" borderId="0" xfId="70" applyFont="1" applyFill="1"/>
    <xf numFmtId="165" fontId="80" fillId="26" borderId="0" xfId="70" applyNumberFormat="1" applyFont="1" applyFill="1" applyBorder="1" applyAlignment="1">
      <alignment horizontal="right" vertical="center"/>
    </xf>
    <xf numFmtId="165" fontId="19" fillId="26" borderId="0" xfId="70" applyNumberFormat="1" applyFont="1" applyFill="1" applyBorder="1" applyAlignment="1">
      <alignment horizontal="right" vertical="center"/>
    </xf>
    <xf numFmtId="165" fontId="10" fillId="25" borderId="0" xfId="70" applyNumberFormat="1" applyFont="1" applyFill="1" applyBorder="1" applyAlignment="1">
      <alignment horizontal="right" vertical="center"/>
    </xf>
    <xf numFmtId="0" fontId="77" fillId="25" borderId="0" xfId="70" applyFont="1" applyFill="1" applyBorder="1" applyAlignment="1">
      <alignment horizontal="center" vertical="center"/>
    </xf>
    <xf numFmtId="165" fontId="80" fillId="25" borderId="0" xfId="70" applyNumberFormat="1" applyFont="1" applyFill="1" applyBorder="1" applyAlignment="1">
      <alignment horizontal="center" vertical="center"/>
    </xf>
    <xf numFmtId="165" fontId="77" fillId="26" borderId="0" xfId="70" applyNumberFormat="1" applyFont="1" applyFill="1" applyBorder="1" applyAlignment="1">
      <alignment horizontal="right" vertical="center" wrapText="1"/>
    </xf>
    <xf numFmtId="0" fontId="81" fillId="25" borderId="0" xfId="70" applyFont="1" applyFill="1" applyAlignment="1">
      <alignment vertical="center"/>
    </xf>
    <xf numFmtId="0" fontId="81" fillId="0" borderId="0" xfId="70" applyFont="1" applyFill="1" applyBorder="1" applyAlignment="1">
      <alignment vertical="center"/>
    </xf>
    <xf numFmtId="165" fontId="77" fillId="26" borderId="0" xfId="70" applyNumberFormat="1" applyFont="1" applyFill="1" applyBorder="1" applyAlignment="1">
      <alignment horizontal="right" vertical="center"/>
    </xf>
    <xf numFmtId="0" fontId="81" fillId="0" borderId="0" xfId="70" applyFont="1" applyFill="1" applyAlignment="1">
      <alignment vertical="center"/>
    </xf>
    <xf numFmtId="49" fontId="19" fillId="25" borderId="0" xfId="70" applyNumberFormat="1" applyFont="1" applyFill="1" applyBorder="1" applyAlignment="1">
      <alignment horizontal="left" indent="1"/>
    </xf>
    <xf numFmtId="165" fontId="10" fillId="25" borderId="0" xfId="70" applyNumberFormat="1" applyFont="1" applyFill="1" applyBorder="1" applyAlignment="1">
      <alignment horizontal="center" vertical="center"/>
    </xf>
    <xf numFmtId="49" fontId="80" fillId="25" borderId="0" xfId="70" applyNumberFormat="1" applyFont="1" applyFill="1" applyBorder="1" applyAlignment="1">
      <alignment horizontal="left" indent="1"/>
    </xf>
    <xf numFmtId="0" fontId="31" fillId="25" borderId="0" xfId="70" applyFont="1" applyFill="1"/>
    <xf numFmtId="49" fontId="18" fillId="25" borderId="0" xfId="70" applyNumberFormat="1" applyFont="1" applyFill="1" applyBorder="1" applyAlignment="1">
      <alignment horizontal="left" indent="1"/>
    </xf>
    <xf numFmtId="0" fontId="31" fillId="0" borderId="0" xfId="70" applyFont="1" applyFill="1"/>
    <xf numFmtId="0" fontId="77" fillId="25" borderId="0" xfId="70" applyFont="1" applyFill="1"/>
    <xf numFmtId="49" fontId="77" fillId="25" borderId="0" xfId="70" applyNumberFormat="1" applyFont="1" applyFill="1" applyBorder="1" applyAlignment="1">
      <alignment horizontal="left" indent="1"/>
    </xf>
    <xf numFmtId="0" fontId="77" fillId="0" borderId="0" xfId="70" applyFont="1" applyFill="1"/>
    <xf numFmtId="0" fontId="62" fillId="25" borderId="0" xfId="70" applyFont="1" applyFill="1" applyBorder="1" applyAlignment="1">
      <alignment horizontal="left"/>
    </xf>
    <xf numFmtId="0" fontId="62" fillId="25" borderId="0" xfId="70" applyFont="1" applyFill="1" applyBorder="1" applyAlignment="1">
      <alignment horizontal="justify" vertical="center"/>
    </xf>
    <xf numFmtId="165" fontId="62" fillId="25" borderId="0" xfId="70" applyNumberFormat="1" applyFont="1" applyFill="1" applyBorder="1" applyAlignment="1">
      <alignment horizontal="center" vertical="center"/>
    </xf>
    <xf numFmtId="165" fontId="62" fillId="25" borderId="0" xfId="70" applyNumberFormat="1" applyFont="1" applyFill="1" applyBorder="1" applyAlignment="1">
      <alignment horizontal="right" vertical="center" wrapText="1"/>
    </xf>
    <xf numFmtId="49" fontId="10" fillId="25" borderId="0" xfId="70" applyNumberFormat="1" applyFont="1" applyFill="1" applyBorder="1" applyAlignment="1">
      <alignment horizontal="center"/>
    </xf>
    <xf numFmtId="49" fontId="19" fillId="25" borderId="0" xfId="70" applyNumberFormat="1" applyFont="1" applyFill="1" applyBorder="1" applyAlignment="1">
      <alignment horizontal="center"/>
    </xf>
    <xf numFmtId="3" fontId="9" fillId="0" borderId="0" xfId="70" applyNumberFormat="1" applyAlignment="1">
      <alignment horizontal="center"/>
    </xf>
    <xf numFmtId="0" fontId="77" fillId="25" borderId="0" xfId="70" applyFont="1" applyFill="1" applyBorder="1" applyAlignment="1">
      <alignment horizontal="left"/>
    </xf>
    <xf numFmtId="0" fontId="37" fillId="25" borderId="0" xfId="70" applyFont="1" applyFill="1" applyAlignment="1">
      <alignment vertical="center"/>
    </xf>
    <xf numFmtId="0" fontId="37" fillId="25" borderId="20" xfId="70" applyFont="1" applyFill="1" applyBorder="1" applyAlignment="1">
      <alignment vertical="center"/>
    </xf>
    <xf numFmtId="0" fontId="77"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37" fillId="0" borderId="0" xfId="70" applyFont="1" applyAlignment="1">
      <alignment vertical="center"/>
    </xf>
    <xf numFmtId="0" fontId="37" fillId="26" borderId="0" xfId="70" applyFont="1" applyFill="1" applyBorder="1" applyAlignment="1">
      <alignment vertical="center"/>
    </xf>
    <xf numFmtId="0" fontId="39" fillId="26" borderId="0" xfId="70" applyFont="1" applyFill="1" applyBorder="1" applyAlignment="1">
      <alignment vertical="center"/>
    </xf>
    <xf numFmtId="0" fontId="37" fillId="0" borderId="0" xfId="70" applyFont="1" applyBorder="1" applyAlignment="1">
      <alignment vertical="center"/>
    </xf>
    <xf numFmtId="164" fontId="9" fillId="26" borderId="0" xfId="70" applyNumberFormat="1" applyFill="1" applyBorder="1"/>
    <xf numFmtId="0" fontId="20" fillId="25" borderId="0" xfId="70" applyFont="1" applyFill="1" applyBorder="1" applyAlignment="1">
      <alignment vertical="center"/>
    </xf>
    <xf numFmtId="0" fontId="11" fillId="25" borderId="0" xfId="70" applyFont="1" applyFill="1" applyBorder="1" applyAlignment="1">
      <alignment vertical="center"/>
    </xf>
    <xf numFmtId="0" fontId="37" fillId="25" borderId="20" xfId="70" applyFont="1" applyFill="1" applyBorder="1"/>
    <xf numFmtId="0" fontId="39" fillId="25" borderId="0" xfId="70" applyFont="1" applyFill="1" applyBorder="1"/>
    <xf numFmtId="3" fontId="19" fillId="25" borderId="0" xfId="70" applyNumberFormat="1" applyFont="1" applyFill="1" applyBorder="1"/>
    <xf numFmtId="0" fontId="16" fillId="25" borderId="0" xfId="70" applyFont="1" applyFill="1" applyAlignment="1"/>
    <xf numFmtId="0" fontId="16" fillId="25" borderId="20" xfId="70" applyFont="1" applyFill="1" applyBorder="1" applyAlignment="1"/>
    <xf numFmtId="0" fontId="16" fillId="0" borderId="0" xfId="70" applyFont="1" applyAlignment="1"/>
    <xf numFmtId="3" fontId="10" fillId="25" borderId="0" xfId="70" applyNumberFormat="1" applyFont="1" applyFill="1" applyBorder="1"/>
    <xf numFmtId="0" fontId="9" fillId="0" borderId="20" xfId="70" applyBorder="1"/>
    <xf numFmtId="0" fontId="23" fillId="25" borderId="0" xfId="70" applyFont="1" applyFill="1" applyBorder="1" applyAlignment="1">
      <alignment vertical="center"/>
    </xf>
    <xf numFmtId="0" fontId="19" fillId="25" borderId="0" xfId="70" applyFont="1" applyFill="1" applyBorder="1" applyAlignment="1">
      <alignment horizontal="left" vertical="center"/>
    </xf>
    <xf numFmtId="0" fontId="21" fillId="38" borderId="20" xfId="70" applyFont="1" applyFill="1" applyBorder="1" applyAlignment="1">
      <alignment horizontal="center" vertical="center"/>
    </xf>
    <xf numFmtId="0" fontId="18" fillId="24" borderId="0" xfId="40" applyFont="1" applyFill="1" applyBorder="1" applyAlignment="1">
      <alignment horizontal="left" indent="2"/>
    </xf>
    <xf numFmtId="0" fontId="36" fillId="24" borderId="0" xfId="40" applyFont="1" applyFill="1" applyBorder="1" applyAlignment="1">
      <alignment horizontal="left" vertical="top" wrapText="1"/>
    </xf>
    <xf numFmtId="49" fontId="19" fillId="25" borderId="0" xfId="70" applyNumberFormat="1" applyFont="1" applyFill="1" applyBorder="1" applyAlignment="1">
      <alignment horizontal="left"/>
    </xf>
    <xf numFmtId="3" fontId="9" fillId="0" borderId="0" xfId="70" applyNumberFormat="1" applyFill="1" applyAlignment="1">
      <alignment horizontal="center"/>
    </xf>
    <xf numFmtId="0" fontId="19" fillId="25" borderId="0" xfId="0" applyFont="1" applyFill="1" applyBorder="1" applyAlignment="1">
      <alignment horizontal="left"/>
    </xf>
    <xf numFmtId="0" fontId="23" fillId="25" borderId="0" xfId="0" applyFont="1" applyFill="1" applyBorder="1" applyAlignment="1">
      <alignment horizontal="right"/>
    </xf>
    <xf numFmtId="0" fontId="18" fillId="25" borderId="11" xfId="0" applyFont="1" applyFill="1" applyBorder="1" applyAlignment="1">
      <alignment horizontal="center"/>
    </xf>
    <xf numFmtId="0" fontId="12" fillId="25" borderId="0" xfId="0" applyFont="1" applyFill="1" applyBorder="1"/>
    <xf numFmtId="0" fontId="17" fillId="25" borderId="0" xfId="0" applyFont="1" applyFill="1" applyBorder="1"/>
    <xf numFmtId="0" fontId="31" fillId="26" borderId="0" xfId="62" applyFont="1" applyFill="1" applyBorder="1"/>
    <xf numFmtId="3" fontId="19" fillId="26" borderId="0" xfId="62" applyNumberFormat="1" applyFont="1" applyFill="1" applyBorder="1" applyAlignment="1">
      <alignment horizontal="right" indent="2"/>
    </xf>
    <xf numFmtId="0" fontId="63" fillId="26" borderId="0" xfId="62" applyFont="1" applyFill="1" applyBorder="1" applyAlignment="1"/>
    <xf numFmtId="0" fontId="20" fillId="26" borderId="0" xfId="62" applyFont="1" applyFill="1" applyBorder="1"/>
    <xf numFmtId="0" fontId="19" fillId="26" borderId="0" xfId="0" applyFont="1" applyFill="1" applyBorder="1" applyAlignment="1">
      <alignment horizontal="left"/>
    </xf>
    <xf numFmtId="0" fontId="23" fillId="26" borderId="0" xfId="70" applyFont="1" applyFill="1" applyBorder="1" applyAlignment="1">
      <alignment horizontal="left"/>
    </xf>
    <xf numFmtId="0" fontId="77" fillId="25" borderId="0" xfId="70" applyFont="1" applyFill="1" applyBorder="1" applyAlignment="1"/>
    <xf numFmtId="0" fontId="77" fillId="25" borderId="20" xfId="70" applyFont="1" applyFill="1" applyBorder="1" applyAlignment="1">
      <alignment horizontal="left" indent="1"/>
    </xf>
    <xf numFmtId="0" fontId="9" fillId="44" borderId="0" xfId="70" applyFill="1" applyBorder="1"/>
    <xf numFmtId="0" fontId="19" fillId="44" borderId="0" xfId="70" applyFont="1" applyFill="1" applyBorder="1"/>
    <xf numFmtId="164" fontId="19" fillId="45" borderId="0" xfId="40" applyNumberFormat="1" applyFont="1" applyFill="1" applyBorder="1" applyAlignment="1">
      <alignment horizontal="center" wrapText="1"/>
    </xf>
    <xf numFmtId="0" fontId="12" fillId="44" borderId="0" xfId="70" applyFont="1" applyFill="1" applyBorder="1"/>
    <xf numFmtId="0" fontId="9" fillId="35" borderId="0" xfId="70" applyFill="1" applyBorder="1"/>
    <xf numFmtId="164" fontId="9" fillId="35" borderId="0" xfId="70" applyNumberFormat="1" applyFill="1" applyBorder="1"/>
    <xf numFmtId="0" fontId="23" fillId="35" borderId="0" xfId="70" applyFont="1" applyFill="1" applyBorder="1" applyAlignment="1">
      <alignment horizontal="right"/>
    </xf>
    <xf numFmtId="0" fontId="12" fillId="35" borderId="0" xfId="70" applyFont="1" applyFill="1" applyBorder="1"/>
    <xf numFmtId="166" fontId="108" fillId="0" borderId="0" xfId="70" applyNumberFormat="1" applyFont="1" applyBorder="1" applyAlignment="1">
      <alignment vertical="center"/>
    </xf>
    <xf numFmtId="0" fontId="9" fillId="0" borderId="0" xfId="70" applyFill="1" applyAlignment="1">
      <alignment vertical="center"/>
    </xf>
    <xf numFmtId="0" fontId="9" fillId="0" borderId="20" xfId="70" applyFill="1" applyBorder="1" applyAlignment="1">
      <alignment vertical="center"/>
    </xf>
    <xf numFmtId="0" fontId="9" fillId="0" borderId="0" xfId="70" applyFill="1" applyBorder="1" applyAlignment="1">
      <alignment vertical="center"/>
    </xf>
    <xf numFmtId="0" fontId="9" fillId="26" borderId="0" xfId="70" applyFill="1" applyAlignment="1">
      <alignment vertical="center"/>
    </xf>
    <xf numFmtId="166" fontId="77" fillId="26" borderId="0" xfId="59" applyNumberFormat="1" applyFont="1" applyFill="1" applyBorder="1" applyAlignment="1">
      <alignment horizontal="right"/>
    </xf>
    <xf numFmtId="166" fontId="19" fillId="26" borderId="0" xfId="59" applyNumberFormat="1" applyFont="1" applyFill="1" applyBorder="1" applyAlignment="1">
      <alignment horizontal="right"/>
    </xf>
    <xf numFmtId="166" fontId="19" fillId="26" borderId="0" xfId="59" applyNumberFormat="1" applyFont="1" applyFill="1" applyBorder="1" applyAlignment="1">
      <alignment horizontal="right" indent="1"/>
    </xf>
    <xf numFmtId="2" fontId="16" fillId="26" borderId="0" xfId="62" applyNumberFormat="1" applyFont="1" applyFill="1" applyBorder="1" applyAlignment="1">
      <alignment horizontal="left" indent="1"/>
    </xf>
    <xf numFmtId="0" fontId="23" fillId="25" borderId="0" xfId="70" applyFont="1" applyFill="1" applyBorder="1" applyAlignment="1">
      <alignment horizontal="right"/>
    </xf>
    <xf numFmtId="0" fontId="9" fillId="25" borderId="20" xfId="70" applyFill="1" applyBorder="1" applyAlignment="1"/>
    <xf numFmtId="0" fontId="19" fillId="24" borderId="0" xfId="61" applyFont="1" applyFill="1" applyBorder="1" applyAlignment="1">
      <alignment horizontal="left"/>
    </xf>
    <xf numFmtId="0" fontId="99" fillId="27" borderId="0" xfId="61" applyFont="1" applyFill="1" applyBorder="1" applyAlignment="1">
      <alignment horizontal="left"/>
    </xf>
    <xf numFmtId="0" fontId="19" fillId="24" borderId="0" xfId="61" applyFont="1" applyFill="1" applyBorder="1" applyAlignment="1"/>
    <xf numFmtId="0" fontId="18" fillId="24" borderId="0" xfId="40" applyFont="1" applyFill="1" applyBorder="1" applyAlignment="1" applyProtection="1">
      <alignment horizontal="left" indent="1"/>
    </xf>
    <xf numFmtId="0" fontId="23" fillId="24" borderId="0" xfId="40" applyFont="1" applyFill="1" applyBorder="1" applyAlignment="1" applyProtection="1">
      <alignment horizontal="left" indent="1"/>
    </xf>
    <xf numFmtId="167" fontId="19" fillId="24" borderId="0" xfId="40" applyNumberFormat="1" applyFont="1" applyFill="1" applyBorder="1" applyAlignment="1" applyProtection="1">
      <alignment horizontal="right" wrapText="1"/>
    </xf>
    <xf numFmtId="0" fontId="18" fillId="24" borderId="0" xfId="40" applyFont="1" applyFill="1" applyBorder="1" applyProtection="1"/>
    <xf numFmtId="0" fontId="19" fillId="24" borderId="0" xfId="40" applyFont="1" applyFill="1" applyBorder="1" applyProtection="1"/>
    <xf numFmtId="0" fontId="77" fillId="24" borderId="0" xfId="40" applyFont="1" applyFill="1" applyBorder="1" applyProtection="1"/>
    <xf numFmtId="0" fontId="18" fillId="24" borderId="0" xfId="40" applyFont="1" applyFill="1" applyBorder="1" applyAlignment="1" applyProtection="1">
      <alignment horizontal="left"/>
    </xf>
    <xf numFmtId="0" fontId="77" fillId="44" borderId="0" xfId="70" applyFont="1" applyFill="1" applyBorder="1" applyAlignment="1">
      <alignment horizontal="right"/>
    </xf>
    <xf numFmtId="166" fontId="77" fillId="25" borderId="0" xfId="59" applyNumberFormat="1" applyFont="1" applyFill="1" applyBorder="1" applyAlignment="1">
      <alignment horizontal="right" indent="1"/>
    </xf>
    <xf numFmtId="169" fontId="18" fillId="25" borderId="11" xfId="70" applyNumberFormat="1" applyFont="1" applyFill="1" applyBorder="1" applyAlignment="1">
      <alignment horizontal="center"/>
    </xf>
    <xf numFmtId="170" fontId="23" fillId="26" borderId="0" xfId="40" applyNumberFormat="1" applyFont="1" applyFill="1" applyBorder="1" applyAlignment="1">
      <alignment horizontal="right" wrapText="1"/>
    </xf>
    <xf numFmtId="0" fontId="18" fillId="25" borderId="11" xfId="70" applyFont="1" applyFill="1" applyBorder="1" applyAlignment="1" applyProtection="1">
      <alignment horizontal="center"/>
    </xf>
    <xf numFmtId="165" fontId="19" fillId="27" borderId="0" xfId="40" applyNumberFormat="1" applyFont="1" applyFill="1" applyBorder="1" applyAlignment="1">
      <alignment horizontal="right" wrapText="1" indent="1"/>
    </xf>
    <xf numFmtId="0" fontId="54" fillId="25" borderId="0" xfId="70" applyFont="1" applyFill="1" applyAlignment="1"/>
    <xf numFmtId="0" fontId="54" fillId="0" borderId="0" xfId="70" applyFont="1" applyBorder="1" applyAlignment="1"/>
    <xf numFmtId="0" fontId="12" fillId="25" borderId="0" xfId="70" applyFont="1" applyFill="1" applyBorder="1" applyAlignment="1"/>
    <xf numFmtId="0" fontId="54" fillId="0" borderId="0" xfId="70" applyFont="1" applyAlignment="1"/>
    <xf numFmtId="166" fontId="10" fillId="26" borderId="0" xfId="70" applyNumberFormat="1" applyFont="1" applyFill="1" applyBorder="1" applyAlignment="1">
      <alignment horizontal="right" indent="3"/>
    </xf>
    <xf numFmtId="166" fontId="99"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7" fillId="0" borderId="0" xfId="70" applyNumberFormat="1" applyFont="1" applyBorder="1" applyAlignment="1">
      <alignment vertical="center"/>
    </xf>
    <xf numFmtId="165" fontId="37" fillId="0" borderId="0" xfId="70" applyNumberFormat="1" applyFont="1" applyBorder="1" applyAlignment="1">
      <alignment vertical="center"/>
    </xf>
    <xf numFmtId="0" fontId="19" fillId="0" borderId="0" xfId="0" applyFont="1" applyAlignment="1">
      <alignment readingOrder="2"/>
    </xf>
    <xf numFmtId="0" fontId="19" fillId="24" borderId="0" xfId="40" applyFont="1" applyFill="1" applyBorder="1"/>
    <xf numFmtId="0" fontId="19" fillId="36" borderId="0" xfId="62" applyFont="1" applyFill="1" applyAlignment="1">
      <alignment vertical="center" wrapText="1"/>
    </xf>
    <xf numFmtId="0" fontId="95" fillId="38" borderId="0" xfId="62" applyFont="1" applyFill="1" applyBorder="1" applyAlignment="1">
      <alignment vertical="center"/>
    </xf>
    <xf numFmtId="0" fontId="10" fillId="36" borderId="0" xfId="62" applyFont="1" applyFill="1" applyAlignment="1">
      <alignment horizontal="left" vertical="center"/>
    </xf>
    <xf numFmtId="0" fontId="17" fillId="36" borderId="0" xfId="62" applyFont="1" applyFill="1" applyBorder="1" applyAlignment="1">
      <alignment horizontal="right" vertical="top" wrapText="1"/>
    </xf>
    <xf numFmtId="0" fontId="16" fillId="32" borderId="0" xfId="62" applyFont="1" applyFill="1" applyBorder="1" applyAlignment="1">
      <alignment horizontal="right"/>
    </xf>
    <xf numFmtId="0" fontId="17" fillId="36" borderId="38" xfId="62" applyFont="1" applyFill="1" applyBorder="1" applyAlignment="1">
      <alignment horizontal="right" vertical="top" wrapText="1"/>
    </xf>
    <xf numFmtId="0" fontId="18" fillId="36" borderId="0" xfId="62" applyFont="1" applyFill="1" applyBorder="1" applyAlignment="1">
      <alignment horizontal="right" vertical="center"/>
    </xf>
    <xf numFmtId="0" fontId="19" fillId="36" borderId="0" xfId="62" applyFont="1" applyFill="1" applyBorder="1" applyAlignment="1">
      <alignment horizontal="right" vertical="center" wrapText="1"/>
    </xf>
    <xf numFmtId="0" fontId="18" fillId="36" borderId="0" xfId="62" applyFont="1" applyFill="1" applyBorder="1" applyAlignment="1">
      <alignment horizontal="right" vertical="center" wrapText="1"/>
    </xf>
    <xf numFmtId="0" fontId="19" fillId="36" borderId="0" xfId="62" applyFont="1" applyFill="1" applyBorder="1" applyAlignment="1">
      <alignment horizontal="right" vertical="top" wrapText="1"/>
    </xf>
    <xf numFmtId="0" fontId="19" fillId="36" borderId="0" xfId="62" applyFont="1" applyFill="1" applyBorder="1" applyAlignment="1">
      <alignment horizontal="right" vertical="center"/>
    </xf>
    <xf numFmtId="0" fontId="19" fillId="36" borderId="0" xfId="62" applyFont="1" applyFill="1" applyBorder="1" applyAlignment="1">
      <alignment horizontal="right"/>
    </xf>
    <xf numFmtId="0" fontId="19" fillId="36" borderId="0" xfId="62" applyFont="1" applyFill="1" applyBorder="1" applyAlignment="1">
      <alignment horizontal="right" wrapText="1"/>
    </xf>
    <xf numFmtId="0" fontId="9" fillId="36" borderId="0" xfId="62" applyFill="1" applyBorder="1" applyAlignment="1">
      <alignment horizontal="right" vertical="center"/>
    </xf>
    <xf numFmtId="0" fontId="9" fillId="36" borderId="0" xfId="62" applyFill="1" applyBorder="1" applyAlignment="1">
      <alignment horizontal="right"/>
    </xf>
    <xf numFmtId="0" fontId="18" fillId="26" borderId="12" xfId="70" applyFont="1" applyFill="1" applyBorder="1" applyAlignment="1">
      <alignment horizontal="center"/>
    </xf>
    <xf numFmtId="0" fontId="9" fillId="26" borderId="0" xfId="52" applyFill="1" applyBorder="1"/>
    <xf numFmtId="0" fontId="18" fillId="25" borderId="0" xfId="52" applyFont="1" applyFill="1" applyBorder="1" applyAlignment="1">
      <alignment horizontal="left"/>
    </xf>
    <xf numFmtId="0" fontId="100" fillId="25" borderId="0" xfId="52" applyFont="1" applyFill="1" applyBorder="1" applyAlignment="1">
      <alignment horizontal="left"/>
    </xf>
    <xf numFmtId="0" fontId="18" fillId="25" borderId="0" xfId="51" applyFont="1" applyFill="1" applyBorder="1" applyAlignment="1">
      <alignment horizontal="right"/>
    </xf>
    <xf numFmtId="0" fontId="16" fillId="25" borderId="22" xfId="51" applyFont="1" applyFill="1" applyBorder="1" applyAlignment="1">
      <alignment horizontal="left"/>
    </xf>
    <xf numFmtId="0" fontId="48" fillId="25" borderId="22" xfId="51" applyFont="1" applyFill="1" applyBorder="1" applyAlignment="1">
      <alignment horizontal="left"/>
    </xf>
    <xf numFmtId="0" fontId="0" fillId="0" borderId="22" xfId="51" applyFont="1" applyBorder="1"/>
    <xf numFmtId="0" fontId="23" fillId="0" borderId="0" xfId="51" applyFont="1" applyBorder="1" applyAlignment="1">
      <alignment vertical="top"/>
    </xf>
    <xf numFmtId="0" fontId="12" fillId="25" borderId="0" xfId="51" applyFont="1" applyFill="1" applyBorder="1"/>
    <xf numFmtId="0" fontId="18" fillId="25" borderId="11" xfId="51" applyFont="1" applyFill="1" applyBorder="1" applyAlignment="1">
      <alignment horizontal="center" vertical="center"/>
    </xf>
    <xf numFmtId="0" fontId="18" fillId="25" borderId="0" xfId="51" applyFont="1" applyFill="1" applyBorder="1" applyAlignment="1">
      <alignment horizontal="center" vertical="center"/>
    </xf>
    <xf numFmtId="49" fontId="18" fillId="25" borderId="0" xfId="51" applyNumberFormat="1" applyFont="1" applyFill="1" applyBorder="1" applyAlignment="1">
      <alignment horizontal="center" vertical="center" wrapText="1"/>
    </xf>
    <xf numFmtId="0" fontId="16" fillId="26" borderId="0" xfId="51" applyFont="1" applyFill="1" applyBorder="1" applyAlignment="1">
      <alignment horizontal="center"/>
    </xf>
    <xf numFmtId="0" fontId="23" fillId="25" borderId="0" xfId="51" applyFont="1" applyFill="1" applyBorder="1" applyAlignment="1">
      <alignment horizontal="center"/>
    </xf>
    <xf numFmtId="1" fontId="23" fillId="25" borderId="10" xfId="51" applyNumberFormat="1" applyFont="1" applyFill="1" applyBorder="1" applyAlignment="1">
      <alignment horizontal="center"/>
    </xf>
    <xf numFmtId="3" fontId="23" fillId="24" borderId="0" xfId="61" applyNumberFormat="1" applyFont="1" applyFill="1" applyBorder="1" applyAlignment="1">
      <alignment horizontal="center" wrapText="1"/>
    </xf>
    <xf numFmtId="0" fontId="16" fillId="25" borderId="0" xfId="51" applyFont="1" applyFill="1" applyAlignment="1">
      <alignment horizontal="center"/>
    </xf>
    <xf numFmtId="0" fontId="16" fillId="0" borderId="0" xfId="51" applyFont="1" applyAlignment="1">
      <alignment horizontal="center"/>
    </xf>
    <xf numFmtId="165" fontId="19" fillId="27" borderId="0" xfId="61" applyNumberFormat="1" applyFont="1" applyFill="1" applyBorder="1" applyAlignment="1">
      <alignment horizontal="center" wrapText="1"/>
    </xf>
    <xf numFmtId="165" fontId="18" fillId="27" borderId="0" xfId="61" applyNumberFormat="1" applyFont="1" applyFill="1" applyBorder="1" applyAlignment="1">
      <alignment horizontal="center" wrapText="1"/>
    </xf>
    <xf numFmtId="0" fontId="18" fillId="40" borderId="0" xfId="61" applyFont="1" applyFill="1" applyBorder="1" applyAlignment="1">
      <alignment horizontal="left"/>
    </xf>
    <xf numFmtId="166" fontId="15" fillId="35" borderId="0" xfId="70" applyNumberFormat="1" applyFont="1" applyFill="1" applyBorder="1" applyAlignment="1">
      <alignment horizontal="right" indent="3"/>
    </xf>
    <xf numFmtId="4" fontId="18" fillId="40" borderId="0" xfId="61" applyNumberFormat="1" applyFont="1" applyFill="1" applyBorder="1" applyAlignment="1">
      <alignment horizontal="right" wrapText="1" indent="4"/>
    </xf>
    <xf numFmtId="4" fontId="99"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0" fontId="18" fillId="25" borderId="52" xfId="70" applyFont="1" applyFill="1" applyBorder="1" applyAlignment="1">
      <alignment horizontal="center"/>
    </xf>
    <xf numFmtId="0" fontId="18" fillId="25" borderId="11" xfId="70" applyFont="1" applyFill="1" applyBorder="1" applyAlignment="1">
      <alignment horizontal="center"/>
    </xf>
    <xf numFmtId="0" fontId="48" fillId="0" borderId="0" xfId="70" applyFont="1" applyProtection="1">
      <protection locked="0"/>
    </xf>
    <xf numFmtId="0" fontId="19" fillId="25" borderId="0" xfId="70" applyFont="1" applyFill="1" applyBorder="1" applyAlignment="1">
      <alignment vertical="center"/>
    </xf>
    <xf numFmtId="0" fontId="48" fillId="25" borderId="0" xfId="70" applyFont="1" applyFill="1" applyAlignment="1">
      <alignment vertical="center"/>
    </xf>
    <xf numFmtId="0" fontId="48" fillId="25" borderId="20" xfId="70" applyFont="1" applyFill="1" applyBorder="1" applyAlignment="1">
      <alignment vertical="center"/>
    </xf>
    <xf numFmtId="0" fontId="48" fillId="0" borderId="0" xfId="70" applyFont="1" applyAlignment="1">
      <alignment vertical="center"/>
    </xf>
    <xf numFmtId="0" fontId="10" fillId="25" borderId="0" xfId="70" applyFont="1" applyFill="1" applyAlignment="1">
      <alignment vertical="center"/>
    </xf>
    <xf numFmtId="0" fontId="10" fillId="25" borderId="20" xfId="70" applyFont="1" applyFill="1" applyBorder="1" applyAlignment="1">
      <alignment vertical="center"/>
    </xf>
    <xf numFmtId="0" fontId="10" fillId="0" borderId="0" xfId="70" applyFont="1" applyAlignment="1">
      <alignment vertical="center"/>
    </xf>
    <xf numFmtId="0" fontId="19" fillId="40" borderId="0" xfId="61" applyFont="1" applyFill="1" applyBorder="1" applyAlignment="1">
      <alignment horizontal="left" indent="1"/>
    </xf>
    <xf numFmtId="3" fontId="23" fillId="40" borderId="0" xfId="61" applyNumberFormat="1" applyFont="1" applyFill="1" applyBorder="1" applyAlignment="1">
      <alignment horizontal="center" wrapText="1"/>
    </xf>
    <xf numFmtId="0" fontId="19" fillId="40" borderId="0" xfId="61" applyFont="1" applyFill="1" applyBorder="1" applyAlignment="1"/>
    <xf numFmtId="0" fontId="48" fillId="25" borderId="0" xfId="70" applyFont="1" applyFill="1" applyProtection="1">
      <protection locked="0"/>
    </xf>
    <xf numFmtId="0" fontId="18" fillId="26" borderId="60" xfId="70" applyFont="1" applyFill="1" applyBorder="1" applyAlignment="1"/>
    <xf numFmtId="0" fontId="9" fillId="26" borderId="0" xfId="62" applyFill="1"/>
    <xf numFmtId="0" fontId="52" fillId="26" borderId="0" xfId="62" applyFont="1" applyFill="1"/>
    <xf numFmtId="0" fontId="48" fillId="25" borderId="19" xfId="70" applyFont="1" applyFill="1" applyBorder="1" applyProtection="1">
      <protection locked="0"/>
    </xf>
    <xf numFmtId="0" fontId="48" fillId="25" borderId="0" xfId="70" applyFont="1" applyFill="1" applyBorder="1" applyProtection="1">
      <protection locked="0"/>
    </xf>
    <xf numFmtId="0" fontId="23" fillId="24" borderId="0" xfId="40" applyFont="1" applyFill="1" applyBorder="1" applyProtection="1">
      <protection locked="0"/>
    </xf>
    <xf numFmtId="0" fontId="19" fillId="24" borderId="0" xfId="40" applyFont="1" applyFill="1" applyBorder="1" applyProtection="1">
      <protection locked="0"/>
    </xf>
    <xf numFmtId="166" fontId="19" fillId="25" borderId="0" xfId="70" applyNumberFormat="1" applyFont="1" applyFill="1" applyBorder="1" applyAlignment="1" applyProtection="1">
      <alignment horizontal="right"/>
      <protection locked="0"/>
    </xf>
    <xf numFmtId="0" fontId="13" fillId="25" borderId="0" xfId="70" applyFont="1" applyFill="1" applyBorder="1" applyProtection="1">
      <protection locked="0"/>
    </xf>
    <xf numFmtId="0" fontId="16" fillId="25" borderId="0" xfId="0" applyFont="1" applyFill="1" applyBorder="1" applyAlignment="1">
      <alignment horizontal="left" vertical="center"/>
    </xf>
    <xf numFmtId="49" fontId="57" fillId="37" borderId="0" xfId="40" applyNumberFormat="1" applyFont="1" applyFill="1" applyBorder="1" applyAlignment="1">
      <alignment horizontal="center" vertical="center" readingOrder="1"/>
    </xf>
    <xf numFmtId="2" fontId="49" fillId="26" borderId="0" xfId="70" applyNumberFormat="1" applyFont="1" applyFill="1" applyBorder="1" applyAlignment="1">
      <alignment horizontal="center"/>
    </xf>
    <xf numFmtId="0" fontId="18" fillId="25" borderId="0" xfId="0" applyFont="1" applyFill="1" applyBorder="1" applyAlignment="1">
      <alignment horizontal="center"/>
    </xf>
    <xf numFmtId="0" fontId="18" fillId="25" borderId="0" xfId="0" applyFont="1" applyFill="1" applyBorder="1" applyAlignment="1">
      <alignment horizontal="center"/>
    </xf>
    <xf numFmtId="0" fontId="86" fillId="26" borderId="0" xfId="62" applyFont="1" applyFill="1" applyBorder="1" applyAlignment="1">
      <alignment horizontal="center" vertical="center"/>
    </xf>
    <xf numFmtId="1" fontId="77" fillId="25" borderId="0" xfId="62" applyNumberFormat="1" applyFont="1" applyFill="1" applyBorder="1" applyAlignment="1">
      <alignment horizontal="right"/>
    </xf>
    <xf numFmtId="3" fontId="77" fillId="25" borderId="0" xfId="62" applyNumberFormat="1" applyFont="1" applyFill="1" applyBorder="1" applyAlignment="1">
      <alignment horizontal="right"/>
    </xf>
    <xf numFmtId="0" fontId="52" fillId="0" borderId="0" xfId="62" applyFont="1" applyFill="1" applyBorder="1"/>
    <xf numFmtId="0" fontId="63" fillId="0" borderId="0" xfId="62" applyFont="1" applyFill="1" applyBorder="1" applyAlignment="1"/>
    <xf numFmtId="0" fontId="52" fillId="26" borderId="0" xfId="62" applyFont="1" applyFill="1" applyBorder="1"/>
    <xf numFmtId="0" fontId="18" fillId="26" borderId="0" xfId="62" applyFont="1" applyFill="1" applyBorder="1" applyAlignment="1">
      <alignment horizontal="left" indent="1"/>
    </xf>
    <xf numFmtId="0" fontId="9" fillId="26" borderId="0" xfId="62" applyFill="1" applyBorder="1"/>
    <xf numFmtId="0" fontId="77" fillId="26" borderId="0" xfId="62" applyFont="1" applyFill="1" applyBorder="1" applyAlignment="1">
      <alignment horizontal="left"/>
    </xf>
    <xf numFmtId="3" fontId="47" fillId="26" borderId="0" xfId="62" applyNumberFormat="1" applyFont="1" applyFill="1" applyBorder="1" applyAlignment="1">
      <alignment horizontal="right"/>
    </xf>
    <xf numFmtId="0" fontId="36" fillId="26" borderId="0" xfId="40" applyFont="1" applyFill="1" applyBorder="1"/>
    <xf numFmtId="0" fontId="23" fillId="26" borderId="0" xfId="62" applyFont="1" applyFill="1" applyBorder="1" applyAlignment="1">
      <alignment horizontal="justify" wrapText="1"/>
    </xf>
    <xf numFmtId="0" fontId="66" fillId="26" borderId="0" xfId="62" applyFont="1" applyFill="1" applyBorder="1" applyAlignment="1">
      <alignment horizontal="left" vertical="center" indent="1"/>
    </xf>
    <xf numFmtId="0" fontId="64" fillId="26" borderId="0" xfId="62" applyFont="1" applyFill="1" applyBorder="1" applyAlignment="1">
      <alignment vertical="center"/>
    </xf>
    <xf numFmtId="0" fontId="63" fillId="26" borderId="0" xfId="62" applyFont="1" applyFill="1" applyBorder="1" applyAlignment="1">
      <alignment vertical="center"/>
    </xf>
    <xf numFmtId="1" fontId="18" fillId="26" borderId="0" xfId="40" applyNumberFormat="1" applyFont="1" applyFill="1" applyBorder="1" applyAlignment="1">
      <alignment horizontal="center" wrapText="1"/>
    </xf>
    <xf numFmtId="164" fontId="18" fillId="26" borderId="0" xfId="40" applyNumberFormat="1" applyFont="1" applyFill="1" applyBorder="1" applyAlignment="1">
      <alignment horizontal="right" wrapText="1" indent="2"/>
    </xf>
    <xf numFmtId="0" fontId="63" fillId="26" borderId="0" xfId="62" applyFont="1" applyFill="1" applyBorder="1"/>
    <xf numFmtId="1" fontId="77" fillId="25" borderId="0" xfId="62" applyNumberFormat="1" applyFont="1" applyFill="1" applyBorder="1" applyAlignment="1">
      <alignment horizontal="center"/>
    </xf>
    <xf numFmtId="3" fontId="77" fillId="25" borderId="0" xfId="62" applyNumberFormat="1" applyFont="1" applyFill="1" applyBorder="1" applyAlignment="1">
      <alignment horizontal="center"/>
    </xf>
    <xf numFmtId="3" fontId="18" fillId="25" borderId="0" xfId="62" applyNumberFormat="1" applyFont="1" applyFill="1" applyBorder="1" applyAlignment="1">
      <alignment horizontal="center"/>
    </xf>
    <xf numFmtId="0" fontId="18" fillId="26" borderId="0" xfId="0" applyFont="1" applyFill="1" applyBorder="1" applyAlignment="1">
      <alignment horizontal="center"/>
    </xf>
    <xf numFmtId="1" fontId="77" fillId="26" borderId="0" xfId="62" applyNumberFormat="1" applyFont="1" applyFill="1" applyBorder="1" applyAlignment="1">
      <alignment horizontal="right"/>
    </xf>
    <xf numFmtId="3" fontId="18" fillId="26" borderId="0" xfId="62" applyNumberFormat="1" applyFont="1" applyFill="1" applyBorder="1" applyAlignment="1">
      <alignment horizontal="right" indent="2"/>
    </xf>
    <xf numFmtId="3" fontId="77" fillId="26" borderId="0" xfId="62" applyNumberFormat="1" applyFont="1" applyFill="1" applyBorder="1" applyAlignment="1">
      <alignment horizontal="right"/>
    </xf>
    <xf numFmtId="3" fontId="18" fillId="26" borderId="0" xfId="62" applyNumberFormat="1" applyFont="1" applyFill="1" applyBorder="1" applyAlignment="1">
      <alignment horizontal="right"/>
    </xf>
    <xf numFmtId="1" fontId="18" fillId="26" borderId="61" xfId="0" applyNumberFormat="1" applyFont="1" applyFill="1" applyBorder="1" applyAlignment="1"/>
    <xf numFmtId="1" fontId="77" fillId="26" borderId="0" xfId="62" applyNumberFormat="1" applyFont="1" applyFill="1" applyBorder="1" applyAlignment="1"/>
    <xf numFmtId="3" fontId="77" fillId="26" borderId="0" xfId="62" applyNumberFormat="1" applyFont="1" applyFill="1" applyBorder="1" applyAlignment="1"/>
    <xf numFmtId="1" fontId="18" fillId="26" borderId="61" xfId="0" applyNumberFormat="1" applyFont="1" applyFill="1" applyBorder="1" applyAlignment="1">
      <alignment horizontal="center"/>
    </xf>
    <xf numFmtId="1" fontId="77" fillId="26" borderId="0" xfId="62" applyNumberFormat="1" applyFont="1" applyFill="1" applyBorder="1" applyAlignment="1">
      <alignment horizontal="center"/>
    </xf>
    <xf numFmtId="3" fontId="18" fillId="26" borderId="0" xfId="62" applyNumberFormat="1" applyFont="1" applyFill="1" applyBorder="1" applyAlignment="1">
      <alignment horizontal="center"/>
    </xf>
    <xf numFmtId="3" fontId="77" fillId="26" borderId="0" xfId="62" applyNumberFormat="1" applyFont="1" applyFill="1" applyBorder="1" applyAlignment="1">
      <alignment horizontal="center"/>
    </xf>
    <xf numFmtId="1" fontId="18" fillId="25" borderId="61" xfId="0" applyNumberFormat="1" applyFont="1" applyFill="1" applyBorder="1" applyAlignment="1">
      <alignment horizontal="center"/>
    </xf>
    <xf numFmtId="3" fontId="77" fillId="25" borderId="0" xfId="62" applyNumberFormat="1" applyFont="1" applyFill="1" applyBorder="1" applyAlignment="1"/>
    <xf numFmtId="1" fontId="18" fillId="25" borderId="61" xfId="0" applyNumberFormat="1" applyFont="1" applyFill="1" applyBorder="1" applyAlignment="1">
      <alignment horizontal="right"/>
    </xf>
    <xf numFmtId="0" fontId="18" fillId="25" borderId="0" xfId="0" applyFont="1" applyFill="1" applyBorder="1" applyAlignment="1">
      <alignment horizontal="right"/>
    </xf>
    <xf numFmtId="3" fontId="10" fillId="26" borderId="0" xfId="70" applyNumberFormat="1" applyFont="1" applyFill="1" applyBorder="1"/>
    <xf numFmtId="0" fontId="83" fillId="26" borderId="0" xfId="70" applyFont="1" applyFill="1" applyBorder="1" applyAlignment="1">
      <alignment horizontal="left" vertical="center"/>
    </xf>
    <xf numFmtId="3" fontId="19" fillId="26" borderId="0" xfId="70" applyNumberFormat="1" applyFont="1" applyFill="1" applyBorder="1" applyAlignment="1">
      <alignment horizontal="right"/>
    </xf>
    <xf numFmtId="0" fontId="23" fillId="25" borderId="62" xfId="62" applyFont="1" applyFill="1" applyBorder="1" applyAlignment="1">
      <alignment vertical="top"/>
    </xf>
    <xf numFmtId="0" fontId="82" fillId="26" borderId="63" xfId="0" applyFont="1" applyFill="1" applyBorder="1" applyAlignment="1">
      <alignment horizontal="left" vertical="center" wrapText="1"/>
    </xf>
    <xf numFmtId="0" fontId="82" fillId="26" borderId="0" xfId="0" applyFont="1" applyFill="1" applyBorder="1" applyAlignment="1">
      <alignment horizontal="left" vertical="center" wrapText="1"/>
    </xf>
    <xf numFmtId="1" fontId="18" fillId="26" borderId="61" xfId="0" applyNumberFormat="1" applyFont="1" applyFill="1" applyBorder="1" applyAlignment="1">
      <alignment horizontal="right"/>
    </xf>
    <xf numFmtId="0" fontId="18" fillId="26" borderId="0" xfId="0" applyFont="1" applyFill="1" applyBorder="1" applyAlignment="1">
      <alignment horizontal="right"/>
    </xf>
    <xf numFmtId="0" fontId="77" fillId="26" borderId="0" xfId="62" applyFont="1" applyFill="1"/>
    <xf numFmtId="0" fontId="92" fillId="25" borderId="24" xfId="62" applyFont="1" applyFill="1" applyBorder="1" applyAlignment="1">
      <alignment horizontal="left" vertical="center" indent="1"/>
    </xf>
    <xf numFmtId="0" fontId="103" fillId="25" borderId="26" xfId="62" applyFont="1" applyFill="1" applyBorder="1" applyAlignment="1">
      <alignment vertical="center"/>
    </xf>
    <xf numFmtId="0" fontId="103" fillId="25" borderId="25" xfId="62" applyFont="1" applyFill="1" applyBorder="1" applyAlignment="1">
      <alignment vertical="center"/>
    </xf>
    <xf numFmtId="3" fontId="19" fillId="25" borderId="0" xfId="62" applyNumberFormat="1" applyFont="1" applyFill="1" applyBorder="1" applyAlignment="1">
      <alignment horizontal="center"/>
    </xf>
    <xf numFmtId="3" fontId="19" fillId="25" borderId="0" xfId="62" applyNumberFormat="1" applyFont="1" applyFill="1" applyBorder="1" applyAlignment="1">
      <alignment horizontal="right"/>
    </xf>
    <xf numFmtId="3" fontId="19" fillId="26" borderId="0" xfId="62" applyNumberFormat="1" applyFont="1" applyFill="1" applyBorder="1" applyAlignment="1"/>
    <xf numFmtId="3" fontId="19" fillId="26" borderId="0" xfId="62" applyNumberFormat="1" applyFont="1" applyFill="1" applyBorder="1" applyAlignment="1">
      <alignment horizontal="center"/>
    </xf>
    <xf numFmtId="3" fontId="19" fillId="26" borderId="0" xfId="62" applyNumberFormat="1" applyFont="1" applyFill="1" applyBorder="1" applyAlignment="1">
      <alignment horizontal="right"/>
    </xf>
    <xf numFmtId="3" fontId="19" fillId="25" borderId="0" xfId="62" applyNumberFormat="1" applyFont="1" applyFill="1" applyBorder="1" applyAlignment="1"/>
    <xf numFmtId="0" fontId="19" fillId="25" borderId="0" xfId="70" applyNumberFormat="1" applyFont="1" applyFill="1" applyBorder="1" applyAlignment="1">
      <alignment horizontal="right"/>
    </xf>
    <xf numFmtId="0" fontId="9" fillId="26" borderId="0" xfId="62" applyFill="1" applyBorder="1" applyAlignment="1">
      <alignment vertical="center"/>
    </xf>
    <xf numFmtId="0" fontId="9" fillId="25" borderId="19" xfId="62" applyFill="1" applyBorder="1" applyAlignment="1">
      <alignment vertical="center"/>
    </xf>
    <xf numFmtId="0" fontId="9" fillId="0" borderId="0" xfId="62" applyFill="1" applyBorder="1" applyAlignment="1">
      <alignment vertical="center"/>
    </xf>
    <xf numFmtId="0" fontId="63" fillId="25" borderId="0" xfId="62" applyFont="1" applyFill="1" applyAlignment="1">
      <alignment vertical="center"/>
    </xf>
    <xf numFmtId="0" fontId="18" fillId="25" borderId="0" xfId="62" applyFont="1" applyFill="1" applyBorder="1" applyAlignment="1">
      <alignment horizontal="left" vertical="center"/>
    </xf>
    <xf numFmtId="0" fontId="18" fillId="25" borderId="0" xfId="62" applyFont="1" applyFill="1" applyBorder="1" applyAlignment="1">
      <alignment horizontal="justify" vertical="center"/>
    </xf>
    <xf numFmtId="3" fontId="19" fillId="25" borderId="0" xfId="62" applyNumberFormat="1" applyFont="1" applyFill="1" applyBorder="1" applyAlignment="1">
      <alignment vertical="center"/>
    </xf>
    <xf numFmtId="0" fontId="18" fillId="25" borderId="0" xfId="62" applyFont="1" applyFill="1" applyBorder="1" applyAlignment="1">
      <alignment horizontal="left"/>
    </xf>
    <xf numFmtId="3" fontId="19" fillId="25" borderId="0" xfId="62" applyNumberFormat="1" applyFont="1" applyFill="1" applyBorder="1" applyAlignment="1">
      <alignment horizontal="center" vertical="center"/>
    </xf>
    <xf numFmtId="3" fontId="19" fillId="25" borderId="0" xfId="62" applyNumberFormat="1" applyFont="1" applyFill="1" applyBorder="1" applyAlignment="1">
      <alignment horizontal="right" vertical="center"/>
    </xf>
    <xf numFmtId="3" fontId="19" fillId="26" borderId="0" xfId="62" applyNumberFormat="1" applyFont="1" applyFill="1" applyBorder="1" applyAlignment="1">
      <alignment vertical="center"/>
    </xf>
    <xf numFmtId="3" fontId="19" fillId="26" borderId="0" xfId="62" applyNumberFormat="1" applyFont="1" applyFill="1" applyBorder="1" applyAlignment="1">
      <alignment horizontal="center" vertical="center"/>
    </xf>
    <xf numFmtId="3" fontId="19" fillId="26" borderId="0" xfId="62" applyNumberFormat="1" applyFont="1" applyFill="1" applyBorder="1" applyAlignment="1">
      <alignment horizontal="right" vertical="center"/>
    </xf>
    <xf numFmtId="164" fontId="19" fillId="27" borderId="20" xfId="40" applyNumberFormat="1" applyFont="1" applyFill="1" applyBorder="1" applyAlignment="1">
      <alignment horizontal="center" readingOrder="1"/>
    </xf>
    <xf numFmtId="164" fontId="19" fillId="27" borderId="0" xfId="40" applyNumberFormat="1" applyFont="1" applyFill="1" applyBorder="1" applyAlignment="1">
      <alignment horizontal="center" readingOrder="1"/>
    </xf>
    <xf numFmtId="0" fontId="77" fillId="25" borderId="0" xfId="70" applyFont="1" applyFill="1" applyBorder="1" applyAlignment="1">
      <alignment horizontal="left"/>
    </xf>
    <xf numFmtId="0" fontId="77" fillId="26" borderId="0" xfId="70" applyFont="1" applyFill="1" applyBorder="1" applyAlignment="1">
      <alignment horizontal="left"/>
    </xf>
    <xf numFmtId="0" fontId="18" fillId="25" borderId="0" xfId="70" applyFont="1" applyFill="1" applyBorder="1" applyAlignment="1">
      <alignment horizontal="left"/>
    </xf>
    <xf numFmtId="0" fontId="16" fillId="25" borderId="22" xfId="70" applyFont="1" applyFill="1" applyBorder="1" applyAlignment="1">
      <alignment horizontal="left"/>
    </xf>
    <xf numFmtId="0" fontId="23" fillId="24" borderId="0" xfId="40" applyFont="1" applyFill="1" applyBorder="1" applyAlignment="1" applyProtection="1">
      <alignment horizontal="left"/>
    </xf>
    <xf numFmtId="49" fontId="18" fillId="25" borderId="12" xfId="62" applyNumberFormat="1" applyFont="1" applyFill="1" applyBorder="1" applyAlignment="1">
      <alignment horizontal="center" vertical="center" wrapText="1"/>
    </xf>
    <xf numFmtId="0" fontId="18" fillId="25" borderId="0" xfId="70" applyFont="1" applyFill="1" applyBorder="1" applyAlignment="1">
      <alignment horizontal="left"/>
    </xf>
    <xf numFmtId="0" fontId="18" fillId="25" borderId="12" xfId="70" applyFont="1" applyFill="1" applyBorder="1" applyAlignment="1">
      <alignment horizontal="center"/>
    </xf>
    <xf numFmtId="0" fontId="54" fillId="25" borderId="0" xfId="70" applyFont="1" applyFill="1" applyAlignment="1">
      <alignment vertical="center"/>
    </xf>
    <xf numFmtId="0" fontId="54" fillId="25" borderId="20" xfId="70" applyFont="1" applyFill="1" applyBorder="1" applyAlignment="1">
      <alignment vertical="center"/>
    </xf>
    <xf numFmtId="0" fontId="13" fillId="25" borderId="0" xfId="70" applyFont="1" applyFill="1" applyBorder="1" applyAlignment="1">
      <alignment vertical="center"/>
    </xf>
    <xf numFmtId="0" fontId="54" fillId="25" borderId="0" xfId="70" applyFont="1" applyFill="1" applyBorder="1" applyAlignment="1">
      <alignment vertical="center"/>
    </xf>
    <xf numFmtId="0" fontId="54" fillId="0" borderId="0" xfId="70" applyFont="1" applyAlignment="1">
      <alignment vertical="center"/>
    </xf>
    <xf numFmtId="1" fontId="87" fillId="26" borderId="0" xfId="70" applyNumberFormat="1" applyFont="1" applyFill="1" applyBorder="1" applyAlignment="1">
      <alignment horizontal="right" vertical="center"/>
    </xf>
    <xf numFmtId="0" fontId="20" fillId="0" borderId="0" xfId="70" applyFont="1" applyAlignment="1"/>
    <xf numFmtId="0" fontId="9" fillId="0" borderId="0" xfId="219" applyFont="1"/>
    <xf numFmtId="0" fontId="18" fillId="25" borderId="0" xfId="0" applyFont="1" applyFill="1" applyBorder="1" applyAlignment="1">
      <alignment horizontal="center"/>
    </xf>
    <xf numFmtId="0" fontId="60" fillId="26" borderId="0" xfId="62" applyFont="1" applyFill="1" applyBorder="1"/>
    <xf numFmtId="0" fontId="18" fillId="26" borderId="51" xfId="70" applyFont="1" applyFill="1" applyBorder="1" applyAlignment="1"/>
    <xf numFmtId="166" fontId="19" fillId="27" borderId="66" xfId="40" applyNumberFormat="1" applyFont="1" applyFill="1" applyBorder="1" applyAlignment="1">
      <alignment horizontal="right" wrapText="1" indent="1"/>
    </xf>
    <xf numFmtId="166" fontId="77" fillId="27" borderId="67" xfId="40" applyNumberFormat="1" applyFont="1" applyFill="1" applyBorder="1" applyAlignment="1">
      <alignment horizontal="right" wrapText="1" indent="1"/>
    </xf>
    <xf numFmtId="166" fontId="19" fillId="27" borderId="67" xfId="40" applyNumberFormat="1" applyFont="1" applyFill="1" applyBorder="1" applyAlignment="1">
      <alignment horizontal="right" wrapText="1" indent="1"/>
    </xf>
    <xf numFmtId="166" fontId="19" fillId="27" borderId="67" xfId="40" applyNumberFormat="1" applyFont="1" applyFill="1" applyBorder="1" applyAlignment="1">
      <alignment horizontal="center" wrapText="1"/>
    </xf>
    <xf numFmtId="165" fontId="77" fillId="27" borderId="67" xfId="58" applyNumberFormat="1" applyFont="1" applyFill="1" applyBorder="1" applyAlignment="1">
      <alignment horizontal="right" wrapText="1" indent="1"/>
    </xf>
    <xf numFmtId="165" fontId="19" fillId="27" borderId="67" xfId="40" applyNumberFormat="1" applyFont="1" applyFill="1" applyBorder="1" applyAlignment="1">
      <alignment horizontal="right" wrapText="1" indent="1"/>
    </xf>
    <xf numFmtId="2" fontId="19" fillId="27" borderId="67" xfId="40" applyNumberFormat="1" applyFont="1" applyFill="1" applyBorder="1" applyAlignment="1">
      <alignment horizontal="right" wrapText="1" indent="1"/>
    </xf>
    <xf numFmtId="166" fontId="77" fillId="27" borderId="66" xfId="40" applyNumberFormat="1" applyFont="1" applyFill="1" applyBorder="1" applyAlignment="1">
      <alignment horizontal="right" wrapText="1" indent="1"/>
    </xf>
    <xf numFmtId="0" fontId="24" fillId="25" borderId="0" xfId="0" applyFont="1" applyFill="1" applyBorder="1" applyAlignment="1"/>
    <xf numFmtId="164" fontId="19" fillId="24" borderId="0" xfId="40" applyNumberFormat="1" applyFont="1" applyFill="1" applyBorder="1" applyAlignment="1">
      <alignment wrapText="1"/>
    </xf>
    <xf numFmtId="0" fontId="19" fillId="25" borderId="0" xfId="0" applyFont="1" applyFill="1" applyBorder="1" applyAlignment="1">
      <alignment horizontal="left" indent="4"/>
    </xf>
    <xf numFmtId="0" fontId="19" fillId="26" borderId="0" xfId="0" applyFont="1" applyFill="1" applyBorder="1"/>
    <xf numFmtId="0" fontId="18" fillId="25" borderId="0" xfId="0" applyFont="1" applyFill="1" applyBorder="1" applyAlignment="1"/>
    <xf numFmtId="0" fontId="18" fillId="25" borderId="0" xfId="0" applyFont="1" applyFill="1" applyBorder="1" applyAlignment="1">
      <alignment horizontal="center"/>
    </xf>
    <xf numFmtId="0" fontId="17" fillId="25" borderId="0" xfId="0" applyFont="1" applyFill="1" applyBorder="1"/>
    <xf numFmtId="0" fontId="21" fillId="30" borderId="20" xfId="62" applyFont="1" applyFill="1" applyBorder="1" applyAlignment="1" applyProtection="1">
      <alignment horizontal="center" vertical="center"/>
    </xf>
    <xf numFmtId="0" fontId="98" fillId="35" borderId="0" xfId="68" applyFill="1" applyAlignment="1" applyProtection="1"/>
    <xf numFmtId="173" fontId="19" fillId="36" borderId="0" xfId="62" applyNumberFormat="1" applyFont="1" applyFill="1" applyAlignment="1">
      <alignment horizontal="right" vertical="center" wrapText="1"/>
    </xf>
    <xf numFmtId="166" fontId="77" fillId="26" borderId="10" xfId="0" applyNumberFormat="1" applyFont="1" applyFill="1" applyBorder="1" applyAlignment="1">
      <alignment horizontal="right" vertical="center" indent="2"/>
    </xf>
    <xf numFmtId="166" fontId="10" fillId="26" borderId="0" xfId="0" applyNumberFormat="1" applyFont="1" applyFill="1" applyBorder="1" applyAlignment="1">
      <alignment horizontal="right" indent="2"/>
    </xf>
    <xf numFmtId="165" fontId="77" fillId="26" borderId="10" xfId="0" applyNumberFormat="1" applyFont="1" applyFill="1" applyBorder="1" applyAlignment="1">
      <alignment horizontal="right" vertical="center" indent="2"/>
    </xf>
    <xf numFmtId="165" fontId="10" fillId="26" borderId="0" xfId="0" applyNumberFormat="1" applyFont="1" applyFill="1" applyBorder="1" applyAlignment="1">
      <alignment horizontal="right" indent="2"/>
    </xf>
    <xf numFmtId="0" fontId="94" fillId="32" borderId="0" xfId="62" applyFont="1" applyFill="1" applyBorder="1" applyAlignment="1">
      <alignment wrapText="1"/>
    </xf>
    <xf numFmtId="0" fontId="18" fillId="25" borderId="0" xfId="70" applyFont="1" applyFill="1" applyBorder="1" applyAlignment="1">
      <alignment horizontal="left"/>
    </xf>
    <xf numFmtId="0" fontId="20" fillId="25" borderId="0" xfId="70" applyFont="1" applyFill="1" applyAlignment="1"/>
    <xf numFmtId="0" fontId="20" fillId="25" borderId="20" xfId="70" applyFont="1" applyFill="1" applyBorder="1" applyAlignment="1"/>
    <xf numFmtId="0" fontId="20" fillId="25" borderId="0" xfId="70" applyFont="1" applyFill="1" applyBorder="1" applyAlignment="1"/>
    <xf numFmtId="0" fontId="77" fillId="25" borderId="0" xfId="70" applyFont="1" applyFill="1" applyBorder="1" applyAlignment="1">
      <alignment horizontal="left"/>
    </xf>
    <xf numFmtId="0" fontId="16"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8" fillId="26" borderId="11" xfId="70" applyFont="1" applyFill="1" applyBorder="1" applyAlignment="1">
      <alignment horizontal="center"/>
    </xf>
    <xf numFmtId="172" fontId="10" fillId="25" borderId="0" xfId="70" applyNumberFormat="1" applyFont="1" applyFill="1" applyBorder="1" applyAlignment="1">
      <alignment horizontal="left"/>
    </xf>
    <xf numFmtId="0" fontId="18" fillId="25" borderId="18" xfId="70" applyFont="1" applyFill="1" applyBorder="1" applyAlignment="1">
      <alignment horizontal="left"/>
    </xf>
    <xf numFmtId="0" fontId="16" fillId="25" borderId="23" xfId="70" applyFont="1" applyFill="1" applyBorder="1" applyAlignment="1">
      <alignment horizontal="left"/>
    </xf>
    <xf numFmtId="0" fontId="16" fillId="25" borderId="0" xfId="70" applyFont="1" applyFill="1" applyBorder="1" applyAlignment="1">
      <alignment horizontal="left"/>
    </xf>
    <xf numFmtId="0" fontId="18" fillId="25" borderId="49" xfId="70" applyFont="1" applyFill="1" applyBorder="1" applyAlignment="1">
      <alignment horizontal="center" vertical="center" wrapText="1"/>
    </xf>
    <xf numFmtId="0" fontId="77" fillId="25" borderId="0" xfId="78" applyFont="1" applyFill="1" applyBorder="1" applyAlignment="1">
      <alignment horizontal="left" vertical="center"/>
    </xf>
    <xf numFmtId="170" fontId="77" fillId="26" borderId="49" xfId="70" applyNumberFormat="1" applyFont="1" applyFill="1" applyBorder="1" applyAlignment="1">
      <alignment horizontal="right" vertical="center" wrapText="1"/>
    </xf>
    <xf numFmtId="165" fontId="77" fillId="26" borderId="49" xfId="70" applyNumberFormat="1" applyFont="1" applyFill="1" applyBorder="1" applyAlignment="1">
      <alignment horizontal="right" vertical="center" wrapText="1" indent="2"/>
    </xf>
    <xf numFmtId="3" fontId="77" fillId="26" borderId="0" xfId="70" applyNumberFormat="1" applyFont="1" applyFill="1" applyBorder="1" applyAlignment="1">
      <alignment horizontal="right" vertical="center" wrapText="1"/>
    </xf>
    <xf numFmtId="166" fontId="77" fillId="25" borderId="0" xfId="70" applyNumberFormat="1" applyFont="1" applyFill="1" applyBorder="1" applyAlignment="1">
      <alignment horizontal="right" vertical="center" wrapText="1" indent="2"/>
    </xf>
    <xf numFmtId="0" fontId="10" fillId="0" borderId="0" xfId="70" applyFont="1" applyFill="1" applyAlignment="1">
      <alignment vertical="center"/>
    </xf>
    <xf numFmtId="0" fontId="10" fillId="0" borderId="0" xfId="70" applyFont="1" applyFill="1" applyAlignment="1">
      <alignment vertical="top"/>
    </xf>
    <xf numFmtId="0" fontId="9" fillId="0" borderId="0" xfId="70" applyFill="1" applyBorder="1"/>
    <xf numFmtId="0" fontId="20" fillId="0" borderId="0" xfId="70" applyFont="1" applyFill="1" applyBorder="1"/>
    <xf numFmtId="0" fontId="19" fillId="0" borderId="0" xfId="70" applyFont="1" applyFill="1" applyBorder="1" applyAlignment="1"/>
    <xf numFmtId="49" fontId="19" fillId="0" borderId="0" xfId="70" applyNumberFormat="1" applyFont="1" applyFill="1" applyBorder="1" applyAlignment="1">
      <alignment horizontal="right"/>
    </xf>
    <xf numFmtId="0" fontId="23"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6" fillId="0" borderId="0" xfId="70" applyFont="1" applyAlignment="1">
      <alignment horizontal="left"/>
    </xf>
    <xf numFmtId="2" fontId="77" fillId="24" borderId="0" xfId="40" applyNumberFormat="1" applyFont="1" applyFill="1" applyBorder="1" applyAlignment="1">
      <alignment horizontal="center" vertical="center" wrapText="1"/>
    </xf>
    <xf numFmtId="0" fontId="30" fillId="25" borderId="0" xfId="62" applyFont="1" applyFill="1" applyBorder="1" applyAlignment="1">
      <alignment horizontal="left" indent="1"/>
    </xf>
    <xf numFmtId="0" fontId="124" fillId="0" borderId="0" xfId="0" applyFont="1"/>
    <xf numFmtId="0" fontId="18" fillId="26" borderId="13" xfId="62" applyFont="1" applyFill="1" applyBorder="1" applyAlignment="1">
      <alignment horizontal="center" vertical="center"/>
    </xf>
    <xf numFmtId="49" fontId="57" fillId="27" borderId="0" xfId="40" applyNumberFormat="1" applyFont="1" applyFill="1" applyBorder="1" applyAlignment="1">
      <alignment horizontal="center" vertical="center" readingOrder="1"/>
    </xf>
    <xf numFmtId="0" fontId="118" fillId="24" borderId="0" xfId="40" applyFont="1" applyFill="1" applyBorder="1" applyAlignment="1">
      <alignment horizontal="left" vertical="center" indent="1"/>
    </xf>
    <xf numFmtId="0" fontId="45" fillId="25" borderId="0" xfId="62" applyFont="1" applyFill="1" applyBorder="1"/>
    <xf numFmtId="3" fontId="45" fillId="26" borderId="0" xfId="70" applyNumberFormat="1" applyFont="1" applyFill="1" applyBorder="1" applyAlignment="1">
      <alignment horizontal="right"/>
    </xf>
    <xf numFmtId="3" fontId="45" fillId="27" borderId="0" xfId="40" applyNumberFormat="1" applyFont="1" applyFill="1" applyBorder="1" applyAlignment="1">
      <alignment horizontal="right" wrapText="1"/>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5" fillId="0" borderId="0" xfId="70" applyFont="1"/>
    <xf numFmtId="0" fontId="55"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5" fillId="25" borderId="0" xfId="70" applyFont="1" applyFill="1" applyBorder="1" applyAlignment="1">
      <alignment horizontal="left" indent="2"/>
    </xf>
    <xf numFmtId="3" fontId="45"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166" fontId="77" fillId="27" borderId="76" xfId="40" applyNumberFormat="1" applyFont="1" applyFill="1" applyBorder="1" applyAlignment="1">
      <alignment horizontal="right" wrapText="1" indent="1"/>
    </xf>
    <xf numFmtId="166" fontId="19" fillId="27" borderId="76" xfId="40" applyNumberFormat="1" applyFont="1" applyFill="1" applyBorder="1" applyAlignment="1">
      <alignment horizontal="right" wrapText="1" indent="1"/>
    </xf>
    <xf numFmtId="166" fontId="19" fillId="27" borderId="66" xfId="40" applyNumberFormat="1" applyFont="1" applyFill="1" applyBorder="1" applyAlignment="1">
      <alignment horizontal="center" wrapText="1"/>
    </xf>
    <xf numFmtId="166" fontId="19" fillId="27" borderId="76" xfId="40" applyNumberFormat="1" applyFont="1" applyFill="1" applyBorder="1" applyAlignment="1">
      <alignment horizontal="center" wrapText="1"/>
    </xf>
    <xf numFmtId="176" fontId="30" fillId="27" borderId="66" xfId="220" applyNumberFormat="1" applyFont="1" applyFill="1" applyBorder="1" applyAlignment="1">
      <alignment horizontal="center" wrapText="1"/>
    </xf>
    <xf numFmtId="176" fontId="30" fillId="27" borderId="76" xfId="220" applyNumberFormat="1" applyFont="1" applyFill="1" applyBorder="1" applyAlignment="1">
      <alignment horizontal="center" wrapText="1"/>
    </xf>
    <xf numFmtId="165" fontId="77" fillId="27" borderId="66" xfId="58" applyNumberFormat="1" applyFont="1" applyFill="1" applyBorder="1" applyAlignment="1">
      <alignment horizontal="right" wrapText="1" indent="1"/>
    </xf>
    <xf numFmtId="165" fontId="77" fillId="27" borderId="76" xfId="58" applyNumberFormat="1" applyFont="1" applyFill="1" applyBorder="1" applyAlignment="1">
      <alignment horizontal="right" wrapText="1" indent="1"/>
    </xf>
    <xf numFmtId="165" fontId="19" fillId="27" borderId="66" xfId="40" applyNumberFormat="1" applyFont="1" applyFill="1" applyBorder="1" applyAlignment="1">
      <alignment horizontal="right" wrapText="1" indent="1"/>
    </xf>
    <xf numFmtId="165" fontId="19" fillId="27" borderId="76" xfId="40" applyNumberFormat="1" applyFont="1" applyFill="1" applyBorder="1" applyAlignment="1">
      <alignment horizontal="right" wrapText="1" indent="1"/>
    </xf>
    <xf numFmtId="2" fontId="19" fillId="27" borderId="66" xfId="40" applyNumberFormat="1" applyFont="1" applyFill="1" applyBorder="1" applyAlignment="1">
      <alignment horizontal="right" wrapText="1" indent="1"/>
    </xf>
    <xf numFmtId="2" fontId="19" fillId="27" borderId="76" xfId="40" applyNumberFormat="1" applyFont="1" applyFill="1" applyBorder="1" applyAlignment="1">
      <alignment horizontal="right" wrapText="1" indent="1"/>
    </xf>
    <xf numFmtId="49" fontId="18" fillId="25" borderId="57" xfId="62" applyNumberFormat="1" applyFont="1" applyFill="1" applyBorder="1" applyAlignment="1">
      <alignment horizontal="center" vertical="center" wrapText="1"/>
    </xf>
    <xf numFmtId="0" fontId="16" fillId="25" borderId="0" xfId="0" applyFont="1" applyFill="1" applyBorder="1" applyAlignment="1">
      <alignment horizontal="left"/>
    </xf>
    <xf numFmtId="0" fontId="18" fillId="25" borderId="0" xfId="70" applyFont="1" applyFill="1" applyBorder="1" applyAlignment="1">
      <alignment horizontal="left"/>
    </xf>
    <xf numFmtId="0" fontId="45" fillId="25" borderId="0" xfId="70" applyFont="1" applyFill="1" applyBorder="1" applyAlignment="1">
      <alignment horizontal="left"/>
    </xf>
    <xf numFmtId="0" fontId="49" fillId="26" borderId="0" xfId="70" applyFont="1" applyFill="1" applyBorder="1" applyAlignment="1">
      <alignment vertical="top"/>
    </xf>
    <xf numFmtId="176" fontId="30" fillId="27" borderId="0" xfId="220" applyNumberFormat="1" applyFont="1" applyFill="1" applyBorder="1" applyAlignment="1">
      <alignment horizontal="center" wrapText="1"/>
    </xf>
    <xf numFmtId="0" fontId="18" fillId="25" borderId="10" xfId="62" applyFont="1" applyFill="1" applyBorder="1" applyAlignment="1">
      <alignment horizontal="center"/>
    </xf>
    <xf numFmtId="0" fontId="9" fillId="0" borderId="10" xfId="62" applyBorder="1"/>
    <xf numFmtId="166" fontId="131" fillId="26" borderId="0" xfId="0" applyNumberFormat="1" applyFont="1" applyFill="1" applyBorder="1" applyAlignment="1">
      <alignment horizontal="right" indent="1"/>
    </xf>
    <xf numFmtId="0" fontId="9" fillId="25" borderId="18" xfId="70" applyFill="1" applyBorder="1" applyAlignment="1">
      <alignment horizontal="center"/>
    </xf>
    <xf numFmtId="0" fontId="18" fillId="25" borderId="18" xfId="70" applyFont="1" applyFill="1" applyBorder="1" applyAlignment="1">
      <alignment horizontal="center"/>
    </xf>
    <xf numFmtId="0" fontId="16" fillId="25" borderId="0" xfId="70" applyFont="1" applyFill="1" applyBorder="1" applyAlignment="1">
      <alignment vertical="center"/>
    </xf>
    <xf numFmtId="0" fontId="90" fillId="25" borderId="0" xfId="0" applyFont="1" applyFill="1" applyBorder="1" applyAlignment="1"/>
    <xf numFmtId="0" fontId="23" fillId="24" borderId="0" xfId="40" applyFont="1" applyFill="1" applyBorder="1" applyAlignment="1">
      <alignment wrapText="1"/>
    </xf>
    <xf numFmtId="0" fontId="12" fillId="25" borderId="0" xfId="0" applyFont="1" applyFill="1" applyBorder="1"/>
    <xf numFmtId="0" fontId="16" fillId="25" borderId="22" xfId="70" applyFont="1" applyFill="1" applyBorder="1" applyAlignment="1">
      <alignment horizontal="left"/>
    </xf>
    <xf numFmtId="0" fontId="16" fillId="25" borderId="0" xfId="70" applyFont="1" applyFill="1" applyBorder="1" applyAlignment="1">
      <alignment horizontal="left"/>
    </xf>
    <xf numFmtId="0" fontId="118" fillId="24" borderId="0" xfId="66" applyFont="1" applyFill="1" applyBorder="1" applyAlignment="1">
      <alignment horizontal="left" vertical="center"/>
    </xf>
    <xf numFmtId="0" fontId="55" fillId="25" borderId="0" xfId="63" applyFont="1" applyFill="1" applyBorder="1" applyAlignment="1">
      <alignment horizontal="left" vertical="center" wrapText="1"/>
    </xf>
    <xf numFmtId="170"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6" fontId="118" fillId="25" borderId="0" xfId="70" applyNumberFormat="1" applyFont="1" applyFill="1" applyBorder="1" applyAlignment="1">
      <alignment horizontal="right" vertical="center" wrapText="1" indent="2"/>
    </xf>
    <xf numFmtId="0" fontId="45"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5" fillId="25" borderId="0" xfId="63" applyNumberFormat="1" applyFont="1" applyFill="1" applyBorder="1" applyAlignment="1">
      <alignment horizontal="left" vertical="center" wrapText="1"/>
    </xf>
    <xf numFmtId="170" fontId="45" fillId="26" borderId="0" xfId="70" applyNumberFormat="1" applyFont="1" applyFill="1" applyBorder="1" applyAlignment="1">
      <alignment horizontal="right" vertical="center" wrapText="1"/>
    </xf>
    <xf numFmtId="165" fontId="45" fillId="26" borderId="0" xfId="70" applyNumberFormat="1" applyFont="1" applyFill="1" applyBorder="1" applyAlignment="1">
      <alignment horizontal="right" vertical="center" wrapText="1" indent="2"/>
    </xf>
    <xf numFmtId="3" fontId="45" fillId="26" borderId="0" xfId="70" applyNumberFormat="1" applyFont="1" applyFill="1" applyBorder="1" applyAlignment="1">
      <alignment horizontal="right" vertical="center" wrapText="1"/>
    </xf>
    <xf numFmtId="166" fontId="45" fillId="25" borderId="0" xfId="70" applyNumberFormat="1" applyFont="1" applyFill="1" applyBorder="1" applyAlignment="1">
      <alignment horizontal="right" vertical="center" wrapText="1" indent="2"/>
    </xf>
    <xf numFmtId="4" fontId="45" fillId="26" borderId="0" xfId="63" applyNumberFormat="1" applyFont="1" applyFill="1" applyBorder="1" applyAlignment="1">
      <alignment horizontal="left" vertical="center" wrapText="1"/>
    </xf>
    <xf numFmtId="170"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0" fontId="45" fillId="26" borderId="0" xfId="70" applyNumberFormat="1" applyFont="1" applyFill="1" applyBorder="1" applyAlignment="1">
      <alignment horizontal="right" vertical="center"/>
    </xf>
    <xf numFmtId="165" fontId="45" fillId="26" borderId="0" xfId="70" applyNumberFormat="1" applyFont="1" applyFill="1" applyBorder="1" applyAlignment="1">
      <alignment horizontal="right" vertical="center" indent="2"/>
    </xf>
    <xf numFmtId="0" fontId="45" fillId="26" borderId="0" xfId="70" applyFont="1" applyFill="1" applyAlignment="1">
      <alignment vertical="center" wrapText="1"/>
    </xf>
    <xf numFmtId="0" fontId="45" fillId="26" borderId="0" xfId="70" applyFont="1" applyFill="1" applyBorder="1" applyAlignment="1">
      <alignment vertical="center" wrapText="1"/>
    </xf>
    <xf numFmtId="0" fontId="45" fillId="26" borderId="0" xfId="63" applyFont="1" applyFill="1" applyBorder="1" applyAlignment="1">
      <alignment horizontal="left" vertical="center" wrapText="1"/>
    </xf>
    <xf numFmtId="0" fontId="45" fillId="26" borderId="0" xfId="70" quotePrefix="1" applyFont="1" applyFill="1" applyBorder="1" applyAlignment="1">
      <alignment vertical="center" wrapText="1"/>
    </xf>
    <xf numFmtId="0" fontId="45" fillId="25" borderId="0" xfId="70" quotePrefix="1" applyFont="1" applyFill="1" applyBorder="1" applyAlignment="1">
      <alignment vertical="center" wrapText="1"/>
    </xf>
    <xf numFmtId="0" fontId="45"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5" fillId="25" borderId="0" xfId="70" applyFont="1" applyFill="1" applyBorder="1" applyAlignment="1">
      <alignment vertical="top"/>
    </xf>
    <xf numFmtId="0" fontId="45" fillId="25" borderId="0" xfId="70" applyFont="1" applyFill="1" applyBorder="1" applyAlignment="1">
      <alignment vertical="top"/>
    </xf>
    <xf numFmtId="1" fontId="45"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77" fillId="25" borderId="0" xfId="62" applyFont="1" applyFill="1" applyBorder="1" applyAlignment="1">
      <alignment vertical="center"/>
    </xf>
    <xf numFmtId="0" fontId="18" fillId="25" borderId="12" xfId="0" applyFont="1" applyFill="1" applyBorder="1" applyAlignment="1">
      <alignment horizontal="center"/>
    </xf>
    <xf numFmtId="176" fontId="30" fillId="27" borderId="67" xfId="220" applyNumberFormat="1" applyFont="1" applyFill="1" applyBorder="1" applyAlignment="1">
      <alignment horizontal="center" wrapText="1"/>
    </xf>
    <xf numFmtId="0" fontId="77" fillId="25" borderId="0" xfId="0" applyFont="1" applyFill="1" applyBorder="1" applyAlignment="1">
      <alignment horizontal="left"/>
    </xf>
    <xf numFmtId="0" fontId="12" fillId="25" borderId="0" xfId="0" applyFont="1" applyFill="1" applyBorder="1"/>
    <xf numFmtId="0" fontId="18" fillId="26" borderId="11" xfId="0" applyFont="1" applyFill="1" applyBorder="1" applyAlignment="1">
      <alignment horizontal="center"/>
    </xf>
    <xf numFmtId="0" fontId="18" fillId="26" borderId="13" xfId="62" applyFont="1" applyFill="1" applyBorder="1" applyAlignment="1">
      <alignment horizontal="center" vertical="center"/>
    </xf>
    <xf numFmtId="0" fontId="18" fillId="25" borderId="12" xfId="62" applyFont="1" applyFill="1" applyBorder="1" applyAlignment="1">
      <alignment horizontal="center"/>
    </xf>
    <xf numFmtId="165" fontId="10" fillId="26" borderId="0" xfId="0" applyNumberFormat="1" applyFont="1" applyFill="1" applyBorder="1" applyAlignment="1">
      <alignment horizontal="right" indent="1"/>
    </xf>
    <xf numFmtId="166" fontId="135" fillId="26" borderId="0" xfId="62" applyNumberFormat="1" applyFont="1" applyFill="1" applyBorder="1" applyAlignment="1">
      <alignment horizontal="right" indent="1"/>
    </xf>
    <xf numFmtId="166" fontId="135" fillId="26" borderId="10" xfId="62" applyNumberFormat="1" applyFont="1" applyFill="1" applyBorder="1" applyAlignment="1">
      <alignment horizontal="right" indent="1"/>
    </xf>
    <xf numFmtId="0" fontId="18" fillId="25" borderId="18" xfId="70" applyFont="1" applyFill="1" applyBorder="1" applyAlignment="1">
      <alignment horizontal="right"/>
    </xf>
    <xf numFmtId="3" fontId="85" fillId="26" borderId="0" xfId="70" applyNumberFormat="1" applyFont="1" applyFill="1" applyBorder="1" applyAlignment="1">
      <alignment horizontal="left"/>
    </xf>
    <xf numFmtId="3" fontId="118" fillId="27" borderId="0" xfId="40" applyNumberFormat="1" applyFont="1" applyFill="1" applyBorder="1" applyAlignment="1">
      <alignment vertical="center" wrapText="1"/>
    </xf>
    <xf numFmtId="3" fontId="129" fillId="26" borderId="0" xfId="70" applyNumberFormat="1" applyFont="1" applyFill="1" applyBorder="1" applyAlignment="1">
      <alignment horizontal="right"/>
    </xf>
    <xf numFmtId="3" fontId="15" fillId="25" borderId="0" xfId="70" applyNumberFormat="1" applyFont="1" applyFill="1" applyBorder="1" applyAlignment="1">
      <alignment horizontal="right"/>
    </xf>
    <xf numFmtId="3" fontId="10" fillId="25" borderId="0" xfId="70" applyNumberFormat="1" applyFont="1" applyFill="1" applyBorder="1" applyAlignment="1">
      <alignment horizontal="right"/>
    </xf>
    <xf numFmtId="3" fontId="15" fillId="26" borderId="0" xfId="70" applyNumberFormat="1" applyFont="1" applyFill="1" applyBorder="1" applyAlignment="1">
      <alignment horizontal="right" vertical="center"/>
    </xf>
    <xf numFmtId="3" fontId="10" fillId="26" borderId="0" xfId="70" applyNumberFormat="1" applyFont="1" applyFill="1" applyBorder="1" applyAlignment="1">
      <alignment horizontal="right" vertical="center"/>
    </xf>
    <xf numFmtId="3" fontId="15" fillId="26" borderId="0" xfId="70" applyNumberFormat="1" applyFont="1" applyFill="1" applyBorder="1" applyAlignment="1">
      <alignment horizontal="right"/>
    </xf>
    <xf numFmtId="3" fontId="10" fillId="26" borderId="0" xfId="70" applyNumberFormat="1" applyFont="1" applyFill="1" applyBorder="1" applyAlignment="1">
      <alignment horizontal="right"/>
    </xf>
    <xf numFmtId="164" fontId="117" fillId="37" borderId="0" xfId="40" applyNumberFormat="1" applyFont="1" applyFill="1" applyBorder="1" applyAlignment="1">
      <alignment vertical="center" readingOrder="1"/>
    </xf>
    <xf numFmtId="0" fontId="12" fillId="25" borderId="0" xfId="0" applyFont="1" applyFill="1" applyBorder="1"/>
    <xf numFmtId="3" fontId="85" fillId="26" borderId="0" xfId="70" applyNumberFormat="1" applyFont="1" applyFill="1" applyBorder="1" applyAlignment="1">
      <alignment horizontal="left"/>
    </xf>
    <xf numFmtId="0" fontId="18" fillId="25" borderId="12" xfId="51" applyFont="1" applyFill="1" applyBorder="1" applyAlignment="1">
      <alignment horizontal="center" vertical="center"/>
    </xf>
    <xf numFmtId="0" fontId="23" fillId="24" borderId="0" xfId="61" applyFont="1" applyFill="1" applyBorder="1" applyAlignment="1">
      <alignment horizontal="left" wrapText="1"/>
    </xf>
    <xf numFmtId="0" fontId="17" fillId="25" borderId="0" xfId="0" applyFont="1" applyFill="1" applyBorder="1"/>
    <xf numFmtId="0" fontId="40" fillId="25" borderId="0" xfId="0" applyFont="1" applyFill="1" applyBorder="1" applyAlignment="1">
      <alignment horizontal="left"/>
    </xf>
    <xf numFmtId="0" fontId="15" fillId="25" borderId="22" xfId="70" applyFont="1" applyFill="1" applyBorder="1" applyAlignment="1">
      <alignment horizontal="left"/>
    </xf>
    <xf numFmtId="0" fontId="10" fillId="25" borderId="22" xfId="70" applyFont="1" applyFill="1" applyBorder="1"/>
    <xf numFmtId="0" fontId="19" fillId="25" borderId="22" xfId="70" applyFont="1" applyFill="1" applyBorder="1"/>
    <xf numFmtId="0" fontId="127" fillId="25" borderId="0" xfId="70" applyFont="1" applyFill="1" applyBorder="1"/>
    <xf numFmtId="0" fontId="45" fillId="0" borderId="0" xfId="70" applyFont="1" applyBorder="1"/>
    <xf numFmtId="172" fontId="19" fillId="25" borderId="0" xfId="70" applyNumberFormat="1" applyFont="1" applyFill="1" applyBorder="1" applyAlignment="1"/>
    <xf numFmtId="0" fontId="120" fillId="25" borderId="20" xfId="70" applyFont="1" applyFill="1" applyBorder="1" applyAlignment="1">
      <alignment vertical="center"/>
    </xf>
    <xf numFmtId="0" fontId="21" fillId="38" borderId="77" xfId="70" applyFont="1" applyFill="1" applyBorder="1" applyAlignment="1">
      <alignment horizontal="center" vertical="center"/>
    </xf>
    <xf numFmtId="0" fontId="16" fillId="25" borderId="22" xfId="70" applyFont="1" applyFill="1" applyBorder="1" applyAlignment="1"/>
    <xf numFmtId="0" fontId="16" fillId="25" borderId="23" xfId="70" applyFont="1" applyFill="1" applyBorder="1" applyAlignment="1"/>
    <xf numFmtId="0" fontId="78" fillId="25" borderId="0" xfId="70" applyFont="1" applyFill="1" applyBorder="1"/>
    <xf numFmtId="0" fontId="81" fillId="25" borderId="0" xfId="70" applyFont="1" applyFill="1" applyBorder="1" applyAlignment="1">
      <alignment vertical="center"/>
    </xf>
    <xf numFmtId="0" fontId="31" fillId="25" borderId="0" xfId="70" applyFont="1" applyFill="1" applyBorder="1"/>
    <xf numFmtId="0" fontId="77" fillId="25" borderId="0" xfId="70" applyFont="1" applyFill="1" applyBorder="1"/>
    <xf numFmtId="3" fontId="9" fillId="26" borderId="19" xfId="70" applyNumberFormat="1" applyFill="1" applyBorder="1" applyAlignment="1">
      <alignment horizontal="center"/>
    </xf>
    <xf numFmtId="3" fontId="18" fillId="26" borderId="19" xfId="40" applyNumberFormat="1" applyFont="1" applyFill="1" applyBorder="1" applyAlignment="1">
      <alignment horizontal="right" wrapText="1"/>
    </xf>
    <xf numFmtId="164" fontId="77" fillId="26" borderId="19" xfId="40" applyNumberFormat="1" applyFont="1" applyFill="1" applyBorder="1" applyAlignment="1">
      <alignment horizontal="right" indent="1"/>
    </xf>
    <xf numFmtId="0" fontId="78" fillId="26" borderId="19" xfId="70" applyFont="1" applyFill="1" applyBorder="1"/>
    <xf numFmtId="0" fontId="9" fillId="26" borderId="19" xfId="70" applyFill="1" applyBorder="1"/>
    <xf numFmtId="165" fontId="78" fillId="26" borderId="19" xfId="70" applyNumberFormat="1" applyFont="1" applyFill="1" applyBorder="1" applyAlignment="1">
      <alignment horizontal="center" vertical="center"/>
    </xf>
    <xf numFmtId="165" fontId="9" fillId="26" borderId="19" xfId="70" applyNumberFormat="1" applyFont="1" applyFill="1" applyBorder="1" applyAlignment="1">
      <alignment horizontal="center" vertical="center"/>
    </xf>
    <xf numFmtId="0" fontId="81" fillId="26" borderId="19" xfId="70" applyFont="1" applyFill="1" applyBorder="1" applyAlignment="1">
      <alignment vertical="center"/>
    </xf>
    <xf numFmtId="165" fontId="31" fillId="26" borderId="19" xfId="70" applyNumberFormat="1" applyFont="1" applyFill="1" applyBorder="1" applyAlignment="1">
      <alignment horizontal="center" vertical="center"/>
    </xf>
    <xf numFmtId="165" fontId="77" fillId="26" borderId="19" xfId="70" applyNumberFormat="1" applyFont="1" applyFill="1" applyBorder="1" applyAlignment="1">
      <alignment horizontal="center" vertical="center"/>
    </xf>
    <xf numFmtId="0" fontId="123" fillId="25" borderId="19" xfId="68" applyNumberFormat="1" applyFont="1" applyFill="1" applyBorder="1" applyAlignment="1" applyProtection="1">
      <alignment vertical="justify" wrapText="1"/>
      <protection locked="0"/>
    </xf>
    <xf numFmtId="3" fontId="16" fillId="26" borderId="19" xfId="70" applyNumberFormat="1" applyFont="1" applyFill="1" applyBorder="1" applyAlignment="1">
      <alignment horizontal="center"/>
    </xf>
    <xf numFmtId="3" fontId="18"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9" fillId="26" borderId="20" xfId="51" applyFont="1" applyFill="1" applyBorder="1"/>
    <xf numFmtId="0" fontId="48" fillId="26" borderId="20" xfId="51" applyFont="1" applyFill="1" applyBorder="1"/>
    <xf numFmtId="0" fontId="101" fillId="27" borderId="20" xfId="61" applyFont="1" applyFill="1" applyBorder="1" applyAlignment="1">
      <alignment horizontal="left" indent="1"/>
    </xf>
    <xf numFmtId="0" fontId="102" fillId="26" borderId="20" xfId="51" applyFont="1" applyFill="1" applyBorder="1"/>
    <xf numFmtId="49" fontId="12" fillId="25" borderId="0" xfId="51" applyNumberFormat="1" applyFont="1" applyFill="1" applyBorder="1"/>
    <xf numFmtId="0" fontId="16" fillId="25" borderId="0" xfId="51" applyFont="1" applyFill="1" applyBorder="1" applyAlignment="1">
      <alignment horizontal="center"/>
    </xf>
    <xf numFmtId="0" fontId="17" fillId="26" borderId="0" xfId="51" applyFont="1" applyFill="1" applyBorder="1"/>
    <xf numFmtId="0" fontId="12" fillId="26" borderId="0" xfId="51" applyFont="1" applyFill="1" applyBorder="1"/>
    <xf numFmtId="0" fontId="35" fillId="26" borderId="0" xfId="51" applyFont="1" applyFill="1" applyBorder="1"/>
    <xf numFmtId="0" fontId="13" fillId="26" borderId="0" xfId="51" applyFont="1" applyFill="1" applyBorder="1"/>
    <xf numFmtId="0" fontId="72" fillId="26" borderId="0" xfId="51" applyFont="1" applyFill="1" applyBorder="1"/>
    <xf numFmtId="0" fontId="66" fillId="26" borderId="0" xfId="51" applyFont="1" applyFill="1" applyBorder="1"/>
    <xf numFmtId="0" fontId="16" fillId="25" borderId="0" xfId="51" applyFont="1" applyFill="1" applyBorder="1"/>
    <xf numFmtId="0" fontId="66" fillId="25" borderId="0" xfId="51" applyFont="1" applyFill="1" applyBorder="1"/>
    <xf numFmtId="172" fontId="19" fillId="25" borderId="0" xfId="52" applyNumberFormat="1" applyFont="1" applyFill="1" applyBorder="1" applyAlignment="1"/>
    <xf numFmtId="0" fontId="19" fillId="25" borderId="0" xfId="51" applyNumberFormat="1" applyFont="1" applyFill="1" applyBorder="1" applyAlignment="1"/>
    <xf numFmtId="0" fontId="21" fillId="30" borderId="20" xfId="52" applyFont="1" applyFill="1" applyBorder="1" applyAlignment="1">
      <alignment horizontal="center" vertical="center"/>
    </xf>
    <xf numFmtId="0" fontId="39" fillId="25" borderId="19" xfId="0" applyFont="1" applyFill="1" applyBorder="1" applyAlignment="1">
      <alignment vertical="center"/>
    </xf>
    <xf numFmtId="0" fontId="39" fillId="25" borderId="19" xfId="0" applyFont="1" applyFill="1" applyBorder="1"/>
    <xf numFmtId="0" fontId="18" fillId="26" borderId="18" xfId="0" applyFont="1" applyFill="1" applyBorder="1" applyAlignment="1"/>
    <xf numFmtId="4" fontId="45" fillId="26" borderId="0" xfId="70" applyNumberFormat="1" applyFont="1" applyFill="1" applyBorder="1" applyAlignment="1">
      <alignment horizontal="right" vertical="center"/>
    </xf>
    <xf numFmtId="0" fontId="119" fillId="27" borderId="0" xfId="40" applyFont="1" applyFill="1" applyBorder="1" applyAlignment="1">
      <alignment vertical="center"/>
    </xf>
    <xf numFmtId="0" fontId="9" fillId="25" borderId="20" xfId="70" applyFill="1" applyBorder="1" applyAlignment="1">
      <alignment vertical="top"/>
    </xf>
    <xf numFmtId="0" fontId="19" fillId="25" borderId="0" xfId="70" applyFont="1" applyFill="1" applyBorder="1" applyAlignment="1">
      <alignment vertical="top"/>
    </xf>
    <xf numFmtId="0" fontId="18" fillId="25" borderId="0" xfId="70" applyFont="1" applyFill="1" applyBorder="1" applyAlignment="1">
      <alignment horizontal="right" vertical="top"/>
    </xf>
    <xf numFmtId="0" fontId="119" fillId="27" borderId="0" xfId="40" applyFont="1" applyFill="1" applyBorder="1" applyAlignment="1">
      <alignment vertical="top"/>
    </xf>
    <xf numFmtId="164" fontId="19" fillId="27" borderId="48" xfId="40" applyNumberFormat="1" applyFont="1" applyFill="1" applyBorder="1" applyAlignment="1">
      <alignment horizontal="center" wrapText="1"/>
    </xf>
    <xf numFmtId="49" fontId="19" fillId="25" borderId="0" xfId="62" applyNumberFormat="1" applyFont="1" applyFill="1" applyBorder="1" applyAlignment="1">
      <alignment horizontal="right"/>
    </xf>
    <xf numFmtId="2" fontId="117" fillId="26" borderId="0" xfId="70" applyNumberFormat="1" applyFont="1" applyFill="1" applyBorder="1" applyAlignment="1">
      <alignment horizontal="center" vertical="center"/>
    </xf>
    <xf numFmtId="2" fontId="117" fillId="26" borderId="0" xfId="70" applyNumberFormat="1" applyFont="1" applyFill="1" applyBorder="1" applyAlignment="1">
      <alignment horizontal="center"/>
    </xf>
    <xf numFmtId="0" fontId="0" fillId="0" borderId="0" xfId="0" applyFill="1" applyAlignment="1"/>
    <xf numFmtId="0" fontId="19" fillId="36" borderId="0" xfId="62" applyFont="1" applyFill="1" applyBorder="1" applyAlignment="1">
      <alignment vertical="center"/>
    </xf>
    <xf numFmtId="164" fontId="35" fillId="36" borderId="0" xfId="40" applyNumberFormat="1" applyFont="1" applyFill="1" applyBorder="1" applyAlignment="1">
      <alignment horizontal="left" vertical="center" wrapText="1"/>
    </xf>
    <xf numFmtId="0" fontId="19" fillId="36" borderId="0" xfId="62" applyFont="1" applyFill="1" applyBorder="1" applyAlignment="1">
      <alignment vertical="center" wrapText="1"/>
    </xf>
    <xf numFmtId="0" fontId="23" fillId="25" borderId="0" xfId="62" applyFont="1" applyFill="1" applyBorder="1" applyAlignment="1">
      <alignment vertical="center" wrapText="1"/>
    </xf>
    <xf numFmtId="0" fontId="9" fillId="25" borderId="0" xfId="62" applyFill="1" applyAlignment="1"/>
    <xf numFmtId="0" fontId="9" fillId="0" borderId="0" xfId="62" applyAlignment="1"/>
    <xf numFmtId="0" fontId="54" fillId="25" borderId="0" xfId="62" applyFont="1" applyFill="1" applyAlignment="1">
      <alignment vertical="center"/>
    </xf>
    <xf numFmtId="0" fontId="54" fillId="25" borderId="0" xfId="62" applyFont="1" applyFill="1" applyBorder="1" applyAlignment="1">
      <alignment vertical="center"/>
    </xf>
    <xf numFmtId="0" fontId="54" fillId="0" borderId="0" xfId="62" applyFont="1" applyAlignment="1">
      <alignment vertical="center"/>
    </xf>
    <xf numFmtId="0" fontId="9" fillId="0" borderId="0" xfId="62" applyBorder="1" applyAlignment="1"/>
    <xf numFmtId="164" fontId="16" fillId="26" borderId="0" xfId="40" applyNumberFormat="1" applyFont="1" applyFill="1" applyBorder="1" applyAlignment="1">
      <alignment horizontal="right" wrapText="1"/>
    </xf>
    <xf numFmtId="0" fontId="16" fillId="26" borderId="0" xfId="0" applyFont="1" applyFill="1" applyBorder="1" applyAlignment="1"/>
    <xf numFmtId="0" fontId="16" fillId="26" borderId="0" xfId="0" applyFont="1" applyFill="1" applyBorder="1" applyAlignment="1">
      <alignment horizontal="right"/>
    </xf>
    <xf numFmtId="0" fontId="16" fillId="26" borderId="17" xfId="0" applyFont="1" applyFill="1" applyBorder="1" applyAlignment="1">
      <alignment vertical="center"/>
    </xf>
    <xf numFmtId="170" fontId="16" fillId="26" borderId="0" xfId="40" applyNumberFormat="1" applyFont="1" applyFill="1" applyBorder="1" applyAlignment="1">
      <alignment horizontal="right" wrapText="1"/>
    </xf>
    <xf numFmtId="166" fontId="16" fillId="26" borderId="0" xfId="40" applyNumberFormat="1" applyFont="1" applyFill="1" applyBorder="1" applyAlignment="1">
      <alignment horizontal="right" wrapText="1"/>
    </xf>
    <xf numFmtId="164" fontId="16" fillId="26" borderId="0" xfId="40" applyNumberFormat="1" applyFont="1" applyFill="1" applyBorder="1" applyAlignment="1">
      <alignment horizontal="right" vertical="center" wrapText="1"/>
    </xf>
    <xf numFmtId="0" fontId="16" fillId="26" borderId="0" xfId="70" applyFont="1" applyFill="1" applyBorder="1" applyAlignment="1">
      <alignment horizontal="right"/>
    </xf>
    <xf numFmtId="0" fontId="9" fillId="26" borderId="17" xfId="70" applyFont="1" applyFill="1" applyBorder="1" applyAlignment="1">
      <alignment vertical="center"/>
    </xf>
    <xf numFmtId="0" fontId="15" fillId="26" borderId="0" xfId="70" applyFont="1" applyFill="1" applyBorder="1" applyAlignment="1">
      <alignment horizontal="center"/>
    </xf>
    <xf numFmtId="0" fontId="18" fillId="25" borderId="12" xfId="0" applyFont="1" applyFill="1" applyBorder="1" applyAlignment="1">
      <alignment horizontal="center"/>
    </xf>
    <xf numFmtId="0" fontId="18" fillId="25" borderId="51" xfId="70" applyFont="1" applyFill="1" applyBorder="1" applyAlignment="1"/>
    <xf numFmtId="0" fontId="18" fillId="25" borderId="79" xfId="0" applyFont="1" applyFill="1" applyBorder="1" applyAlignment="1">
      <alignment horizontal="center"/>
    </xf>
    <xf numFmtId="0" fontId="18" fillId="25" borderId="79" xfId="70" applyFont="1" applyFill="1" applyBorder="1" applyAlignment="1" applyProtection="1">
      <alignment horizontal="center"/>
    </xf>
    <xf numFmtId="0" fontId="18" fillId="25" borderId="52" xfId="0" applyFont="1" applyFill="1" applyBorder="1" applyAlignment="1">
      <alignment horizontal="center"/>
    </xf>
    <xf numFmtId="0" fontId="9" fillId="25" borderId="0" xfId="72" applyFill="1" applyBorder="1"/>
    <xf numFmtId="0" fontId="12" fillId="25" borderId="19" xfId="72" applyFont="1" applyFill="1" applyBorder="1"/>
    <xf numFmtId="0" fontId="12" fillId="25" borderId="0" xfId="72" applyFont="1" applyFill="1" applyBorder="1"/>
    <xf numFmtId="0" fontId="12" fillId="25" borderId="19" xfId="72" applyFont="1" applyFill="1" applyBorder="1" applyAlignment="1">
      <alignment vertical="center"/>
    </xf>
    <xf numFmtId="0" fontId="12" fillId="25" borderId="19" xfId="72" applyFont="1" applyFill="1" applyBorder="1" applyAlignment="1"/>
    <xf numFmtId="0" fontId="12" fillId="25" borderId="0" xfId="72" applyFont="1" applyFill="1" applyBorder="1" applyAlignment="1"/>
    <xf numFmtId="0" fontId="21" fillId="0" borderId="0" xfId="71" applyFont="1" applyFill="1" applyBorder="1" applyAlignment="1">
      <alignment horizontal="center" vertical="center"/>
    </xf>
    <xf numFmtId="0" fontId="9" fillId="26" borderId="0" xfId="63" applyFill="1" applyAlignment="1"/>
    <xf numFmtId="1" fontId="19" fillId="26" borderId="0" xfId="63" applyNumberFormat="1" applyFont="1" applyFill="1" applyBorder="1" applyAlignment="1">
      <alignment horizontal="center" vertical="center" wrapText="1"/>
    </xf>
    <xf numFmtId="0" fontId="77" fillId="24" borderId="0" xfId="66" applyFont="1" applyFill="1" applyBorder="1" applyAlignment="1">
      <alignment horizontal="left"/>
    </xf>
    <xf numFmtId="0" fontId="77" fillId="24" borderId="0" xfId="66" applyFont="1" applyFill="1" applyBorder="1" applyAlignment="1">
      <alignment horizontal="left" vertical="top"/>
    </xf>
    <xf numFmtId="0" fontId="49" fillId="27" borderId="0" xfId="66" applyFont="1" applyFill="1" applyBorder="1" applyAlignment="1">
      <alignment horizontal="left"/>
    </xf>
    <xf numFmtId="0" fontId="47" fillId="26" borderId="0" xfId="70" applyFont="1" applyFill="1" applyBorder="1" applyAlignment="1"/>
    <xf numFmtId="0" fontId="9" fillId="25" borderId="0" xfId="63" applyFont="1" applyFill="1" applyAlignment="1">
      <alignment vertical="center"/>
    </xf>
    <xf numFmtId="0" fontId="18" fillId="25" borderId="56" xfId="62" applyFont="1" applyFill="1" applyBorder="1" applyAlignment="1">
      <alignment horizontal="center"/>
    </xf>
    <xf numFmtId="0" fontId="18" fillId="25" borderId="66" xfId="62" applyFont="1" applyFill="1" applyBorder="1" applyAlignment="1">
      <alignment horizontal="center"/>
    </xf>
    <xf numFmtId="49" fontId="18" fillId="25" borderId="79" xfId="62" applyNumberFormat="1" applyFont="1" applyFill="1" applyBorder="1" applyAlignment="1">
      <alignment horizontal="center" vertical="center" wrapText="1"/>
    </xf>
    <xf numFmtId="0" fontId="9" fillId="25" borderId="0" xfId="63" applyFont="1" applyFill="1" applyBorder="1" applyAlignment="1">
      <alignment vertical="center"/>
    </xf>
    <xf numFmtId="0" fontId="9" fillId="26" borderId="0" xfId="63" applyFont="1" applyFill="1" applyAlignment="1">
      <alignment vertical="center"/>
    </xf>
    <xf numFmtId="0" fontId="9" fillId="0" borderId="0" xfId="63" applyFont="1" applyAlignment="1">
      <alignment vertical="center"/>
    </xf>
    <xf numFmtId="0" fontId="9" fillId="25" borderId="0" xfId="63" applyFont="1" applyFill="1"/>
    <xf numFmtId="0" fontId="17" fillId="25" borderId="0" xfId="63" applyFont="1" applyFill="1" applyBorder="1"/>
    <xf numFmtId="0" fontId="9" fillId="26" borderId="0" xfId="63" applyFont="1" applyFill="1"/>
    <xf numFmtId="0" fontId="9" fillId="0" borderId="0" xfId="63" applyFont="1"/>
    <xf numFmtId="0" fontId="17" fillId="26" borderId="0" xfId="63" applyFont="1" applyFill="1" applyBorder="1"/>
    <xf numFmtId="0" fontId="18" fillId="26" borderId="10" xfId="63" applyFont="1" applyFill="1" applyBorder="1" applyAlignment="1"/>
    <xf numFmtId="0" fontId="78" fillId="25" borderId="0" xfId="63" applyFont="1" applyFill="1"/>
    <xf numFmtId="0" fontId="78" fillId="25" borderId="0" xfId="63" applyFont="1" applyFill="1" applyBorder="1"/>
    <xf numFmtId="0" fontId="77" fillId="27" borderId="0" xfId="40" applyFont="1" applyFill="1" applyBorder="1" applyAlignment="1"/>
    <xf numFmtId="3" fontId="77" fillId="27" borderId="0" xfId="40" applyNumberFormat="1" applyFont="1" applyFill="1" applyBorder="1" applyAlignment="1">
      <alignment horizontal="right" wrapText="1"/>
    </xf>
    <xf numFmtId="0" fontId="78" fillId="26" borderId="0" xfId="63" applyFont="1" applyFill="1"/>
    <xf numFmtId="0" fontId="78" fillId="0" borderId="0" xfId="63" applyFont="1"/>
    <xf numFmtId="0" fontId="85" fillId="25" borderId="19" xfId="63" applyFont="1" applyFill="1" applyBorder="1"/>
    <xf numFmtId="0" fontId="85" fillId="25" borderId="19" xfId="63" applyFont="1" applyFill="1" applyBorder="1" applyAlignment="1"/>
    <xf numFmtId="0" fontId="77" fillId="27" borderId="0" xfId="40" applyFont="1" applyFill="1" applyBorder="1"/>
    <xf numFmtId="4" fontId="87" fillId="27" borderId="0" xfId="40" applyNumberFormat="1" applyFont="1" applyFill="1" applyBorder="1" applyAlignment="1">
      <alignment horizontal="right" wrapText="1"/>
    </xf>
    <xf numFmtId="0" fontId="16" fillId="25" borderId="0" xfId="62" applyFont="1" applyFill="1" applyBorder="1" applyAlignment="1">
      <alignment horizontal="left" vertical="center"/>
    </xf>
    <xf numFmtId="0" fontId="9" fillId="25" borderId="19" xfId="72" applyFill="1" applyBorder="1" applyAlignment="1">
      <alignment vertical="center"/>
    </xf>
    <xf numFmtId="0" fontId="9" fillId="25" borderId="0" xfId="72" applyFill="1" applyBorder="1" applyAlignment="1">
      <alignment vertical="center"/>
    </xf>
    <xf numFmtId="3" fontId="87" fillId="26" borderId="0" xfId="71" applyNumberFormat="1" applyFont="1" applyFill="1" applyBorder="1" applyAlignment="1">
      <alignment horizontal="right" vertical="center"/>
    </xf>
    <xf numFmtId="0" fontId="17" fillId="25" borderId="0" xfId="0" applyFont="1" applyFill="1" applyBorder="1"/>
    <xf numFmtId="0" fontId="18" fillId="26" borderId="52" xfId="0" applyFont="1" applyFill="1" applyBorder="1" applyAlignment="1">
      <alignment horizontal="center"/>
    </xf>
    <xf numFmtId="0" fontId="77" fillId="25" borderId="0" xfId="70" applyFont="1" applyFill="1" applyBorder="1" applyAlignment="1">
      <alignment horizontal="left"/>
    </xf>
    <xf numFmtId="0" fontId="18" fillId="25" borderId="0" xfId="70" applyFont="1" applyFill="1" applyBorder="1" applyAlignment="1">
      <alignment horizontal="left"/>
    </xf>
    <xf numFmtId="0" fontId="16" fillId="25" borderId="22" xfId="70" applyFont="1" applyFill="1" applyBorder="1" applyAlignment="1">
      <alignment horizontal="left"/>
    </xf>
    <xf numFmtId="0" fontId="18" fillId="26" borderId="13" xfId="62" applyFont="1" applyFill="1" applyBorder="1" applyAlignment="1">
      <alignment horizontal="center" vertical="center"/>
    </xf>
    <xf numFmtId="0" fontId="18" fillId="26" borderId="81" xfId="70" applyFont="1" applyFill="1" applyBorder="1" applyAlignment="1">
      <alignment horizontal="center"/>
    </xf>
    <xf numFmtId="0" fontId="18" fillId="25" borderId="71" xfId="70" applyFont="1" applyFill="1" applyBorder="1" applyAlignment="1">
      <alignment horizontal="center" vertical="center" wrapText="1"/>
    </xf>
    <xf numFmtId="0" fontId="18" fillId="25" borderId="82" xfId="70" applyFont="1" applyFill="1" applyBorder="1" applyAlignment="1">
      <alignment horizontal="center" vertical="center" wrapText="1"/>
    </xf>
    <xf numFmtId="0" fontId="89" fillId="25" borderId="0" xfId="71" applyFont="1" applyFill="1" applyBorder="1" applyAlignment="1">
      <alignment horizontal="left" vertical="center"/>
    </xf>
    <xf numFmtId="3" fontId="80" fillId="24" borderId="0" xfId="40" applyNumberFormat="1" applyFont="1" applyFill="1" applyBorder="1" applyAlignment="1">
      <alignment horizontal="left" vertical="center" wrapText="1" indent="1"/>
    </xf>
    <xf numFmtId="0" fontId="136" fillId="25" borderId="0" xfId="62" applyFont="1" applyFill="1" applyBorder="1" applyAlignment="1">
      <alignment vertical="center"/>
    </xf>
    <xf numFmtId="0" fontId="18" fillId="25" borderId="0" xfId="78" applyFont="1" applyFill="1" applyBorder="1" applyAlignment="1">
      <alignment horizontal="center" vertical="center"/>
    </xf>
    <xf numFmtId="0" fontId="18" fillId="25" borderId="11" xfId="78" applyFont="1" applyFill="1" applyBorder="1" applyAlignment="1">
      <alignment horizontal="center" vertical="center"/>
    </xf>
    <xf numFmtId="0" fontId="19" fillId="25" borderId="0" xfId="62" applyFont="1" applyFill="1" applyBorder="1" applyAlignment="1">
      <alignment wrapText="1"/>
    </xf>
    <xf numFmtId="0" fontId="36" fillId="25" borderId="0" xfId="62" applyFont="1" applyFill="1" applyBorder="1" applyAlignment="1"/>
    <xf numFmtId="0" fontId="18" fillId="25" borderId="0" xfId="70" applyFont="1" applyFill="1" applyBorder="1" applyAlignment="1">
      <alignment horizontal="center" vertical="center" wrapText="1"/>
    </xf>
    <xf numFmtId="0" fontId="48" fillId="25" borderId="0" xfId="70" applyFont="1" applyFill="1" applyBorder="1"/>
    <xf numFmtId="0" fontId="18" fillId="0" borderId="0" xfId="70" applyFont="1" applyBorder="1" applyAlignment="1">
      <alignment horizontal="center" vertical="center" wrapText="1"/>
    </xf>
    <xf numFmtId="0" fontId="18" fillId="26" borderId="0" xfId="70" applyFont="1" applyFill="1" applyBorder="1" applyAlignment="1">
      <alignment horizontal="center" vertical="center" wrapText="1"/>
    </xf>
    <xf numFmtId="0" fontId="9" fillId="25" borderId="0" xfId="63" applyFont="1" applyFill="1" applyAlignment="1"/>
    <xf numFmtId="1" fontId="18" fillId="26" borderId="0" xfId="70" applyNumberFormat="1" applyFont="1" applyFill="1" applyBorder="1" applyAlignment="1">
      <alignment horizontal="center" vertical="center" wrapText="1"/>
    </xf>
    <xf numFmtId="0" fontId="48" fillId="26" borderId="31" xfId="63" applyFont="1" applyFill="1" applyBorder="1" applyAlignment="1">
      <alignment horizontal="left" vertical="center"/>
    </xf>
    <xf numFmtId="0" fontId="48" fillId="26" borderId="32" xfId="63" applyFont="1" applyFill="1" applyBorder="1" applyAlignment="1">
      <alignment horizontal="left" vertical="center"/>
    </xf>
    <xf numFmtId="0" fontId="16" fillId="25" borderId="0" xfId="62" applyFont="1" applyFill="1" applyBorder="1" applyAlignment="1">
      <alignment vertical="top"/>
    </xf>
    <xf numFmtId="170" fontId="77" fillId="26" borderId="0" xfId="71" applyNumberFormat="1" applyFont="1" applyFill="1" applyBorder="1" applyAlignment="1">
      <alignment horizontal="right" vertical="center"/>
    </xf>
    <xf numFmtId="0" fontId="10" fillId="26" borderId="0" xfId="62" applyFont="1" applyFill="1" applyAlignment="1">
      <alignment vertical="center"/>
    </xf>
    <xf numFmtId="170" fontId="10" fillId="26" borderId="0" xfId="62" applyNumberFormat="1" applyFont="1" applyFill="1" applyBorder="1" applyAlignment="1">
      <alignment horizontal="right" vertical="center"/>
    </xf>
    <xf numFmtId="0" fontId="9" fillId="25" borderId="0" xfId="62" applyFill="1" applyAlignment="1">
      <alignment wrapText="1"/>
    </xf>
    <xf numFmtId="0" fontId="9" fillId="25" borderId="0" xfId="62" applyFill="1" applyBorder="1" applyAlignment="1">
      <alignment wrapText="1"/>
    </xf>
    <xf numFmtId="170" fontId="10" fillId="26" borderId="0" xfId="62" applyNumberFormat="1" applyFont="1" applyFill="1" applyBorder="1" applyAlignment="1">
      <alignment horizontal="right" vertical="center" wrapText="1"/>
    </xf>
    <xf numFmtId="0" fontId="12" fillId="25" borderId="19" xfId="72" applyFont="1" applyFill="1" applyBorder="1" applyAlignment="1">
      <alignment wrapText="1"/>
    </xf>
    <xf numFmtId="3" fontId="12" fillId="25" borderId="0" xfId="72" applyNumberFormat="1" applyFont="1" applyFill="1" applyBorder="1" applyAlignment="1">
      <alignment wrapText="1"/>
    </xf>
    <xf numFmtId="0" fontId="9" fillId="0" borderId="0" xfId="62" applyAlignment="1">
      <alignment wrapText="1"/>
    </xf>
    <xf numFmtId="172" fontId="9" fillId="25" borderId="0" xfId="62" applyNumberFormat="1" applyFill="1" applyBorder="1"/>
    <xf numFmtId="0" fontId="10" fillId="0" borderId="0" xfId="219" applyFont="1"/>
    <xf numFmtId="0" fontId="23" fillId="25" borderId="48" xfId="63" applyFont="1" applyFill="1" applyBorder="1" applyAlignment="1">
      <alignment horizontal="right"/>
    </xf>
    <xf numFmtId="0" fontId="78" fillId="25" borderId="0" xfId="63" applyFont="1" applyFill="1" applyAlignment="1"/>
    <xf numFmtId="0" fontId="78" fillId="25" borderId="0" xfId="63" applyFont="1" applyFill="1" applyBorder="1" applyAlignment="1"/>
    <xf numFmtId="0" fontId="78" fillId="26" borderId="0" xfId="63" applyFont="1" applyFill="1" applyAlignment="1"/>
    <xf numFmtId="0" fontId="78" fillId="0" borderId="0" xfId="63" applyFont="1" applyAlignment="1"/>
    <xf numFmtId="4" fontId="77" fillId="27" borderId="0" xfId="40" applyNumberFormat="1" applyFont="1" applyFill="1" applyBorder="1" applyAlignment="1">
      <alignment horizontal="right" wrapText="1"/>
    </xf>
    <xf numFmtId="0" fontId="16" fillId="0" borderId="0" xfId="63" applyFont="1" applyAlignment="1"/>
    <xf numFmtId="0" fontId="18" fillId="26" borderId="13" xfId="62" applyFont="1" applyFill="1" applyBorder="1" applyAlignment="1">
      <alignment horizontal="center" vertical="center"/>
    </xf>
    <xf numFmtId="0" fontId="18" fillId="25" borderId="68" xfId="0" applyFont="1" applyFill="1" applyBorder="1" applyAlignment="1">
      <alignment horizontal="center"/>
    </xf>
    <xf numFmtId="3" fontId="16" fillId="26" borderId="0" xfId="70" applyNumberFormat="1" applyFont="1" applyFill="1" applyBorder="1" applyAlignment="1">
      <alignment horizontal="right"/>
    </xf>
    <xf numFmtId="3" fontId="119" fillId="26" borderId="0" xfId="70" quotePrefix="1" applyNumberFormat="1" applyFont="1" applyFill="1" applyBorder="1" applyAlignment="1">
      <alignment horizontal="right"/>
    </xf>
    <xf numFmtId="0" fontId="19" fillId="24" borderId="0" xfId="40" applyFont="1" applyFill="1" applyBorder="1" applyAlignment="1" applyProtection="1">
      <alignment horizontal="left" indent="1"/>
    </xf>
    <xf numFmtId="0" fontId="9" fillId="25" borderId="0" xfId="70" applyFill="1" applyBorder="1" applyProtection="1"/>
    <xf numFmtId="0" fontId="9" fillId="25" borderId="18" xfId="70" applyFill="1" applyBorder="1" applyProtection="1"/>
    <xf numFmtId="0" fontId="20" fillId="25" borderId="18" xfId="70" applyFont="1" applyFill="1" applyBorder="1" applyAlignment="1" applyProtection="1">
      <alignment horizontal="left"/>
    </xf>
    <xf numFmtId="0" fontId="9" fillId="26" borderId="0" xfId="70" applyFill="1" applyBorder="1" applyProtection="1"/>
    <xf numFmtId="0" fontId="9" fillId="25" borderId="0" xfId="70" applyFill="1" applyProtection="1">
      <protection locked="0"/>
    </xf>
    <xf numFmtId="0" fontId="9" fillId="0" borderId="0" xfId="70" applyProtection="1">
      <protection locked="0"/>
    </xf>
    <xf numFmtId="0" fontId="9" fillId="25" borderId="0" xfId="70" applyFill="1" applyProtection="1"/>
    <xf numFmtId="0" fontId="9" fillId="25" borderId="23" xfId="70" applyFill="1" applyBorder="1" applyProtection="1"/>
    <xf numFmtId="0" fontId="9" fillId="25" borderId="22" xfId="70" applyFill="1" applyBorder="1" applyProtection="1"/>
    <xf numFmtId="0" fontId="9" fillId="25" borderId="20" xfId="70" applyFill="1" applyBorder="1" applyProtection="1"/>
    <xf numFmtId="0" fontId="9" fillId="0" borderId="0" xfId="70" applyBorder="1" applyProtection="1"/>
    <xf numFmtId="0" fontId="67" fillId="25" borderId="0" xfId="70" applyFont="1" applyFill="1" applyBorder="1" applyProtection="1"/>
    <xf numFmtId="0" fontId="9" fillId="25" borderId="0" xfId="70" applyFill="1" applyAlignment="1" applyProtection="1">
      <alignment vertical="center"/>
    </xf>
    <xf numFmtId="0" fontId="9" fillId="25" borderId="20" xfId="70" applyFill="1" applyBorder="1" applyAlignment="1" applyProtection="1">
      <alignment vertical="center"/>
    </xf>
    <xf numFmtId="0" fontId="82" fillId="26" borderId="15" xfId="70" applyFont="1" applyFill="1" applyBorder="1" applyAlignment="1" applyProtection="1">
      <alignment vertical="center"/>
    </xf>
    <xf numFmtId="0" fontId="103" fillId="26" borderId="16" xfId="70" applyFont="1" applyFill="1" applyBorder="1" applyAlignment="1" applyProtection="1">
      <alignment vertical="center"/>
    </xf>
    <xf numFmtId="0" fontId="103" fillId="26" borderId="17" xfId="70" applyFont="1" applyFill="1" applyBorder="1" applyAlignment="1" applyProtection="1">
      <alignment vertical="center"/>
    </xf>
    <xf numFmtId="0" fontId="9" fillId="25" borderId="0" xfId="70" applyFill="1" applyAlignment="1" applyProtection="1">
      <alignment vertical="center"/>
      <protection locked="0"/>
    </xf>
    <xf numFmtId="0" fontId="9" fillId="0" borderId="0" xfId="70" applyAlignment="1" applyProtection="1">
      <alignment vertical="center"/>
      <protection locked="0"/>
    </xf>
    <xf numFmtId="0" fontId="20" fillId="25" borderId="20" xfId="70" applyFont="1" applyFill="1" applyBorder="1" applyProtection="1"/>
    <xf numFmtId="0" fontId="18" fillId="25" borderId="0" xfId="70" applyFont="1" applyFill="1" applyBorder="1" applyAlignment="1" applyProtection="1">
      <alignment horizontal="center" vertical="center"/>
    </xf>
    <xf numFmtId="0" fontId="18" fillId="25" borderId="13" xfId="70" applyFont="1" applyFill="1" applyBorder="1" applyAlignment="1" applyProtection="1">
      <alignment horizontal="right" vertical="center"/>
    </xf>
    <xf numFmtId="0" fontId="18" fillId="25" borderId="13" xfId="70" applyFont="1" applyFill="1" applyBorder="1" applyAlignment="1" applyProtection="1">
      <alignment horizontal="center" vertical="center"/>
    </xf>
    <xf numFmtId="0" fontId="18" fillId="25" borderId="13" xfId="70" applyFont="1" applyFill="1" applyBorder="1" applyAlignment="1" applyProtection="1">
      <alignment vertical="center"/>
    </xf>
    <xf numFmtId="0" fontId="18" fillId="25" borderId="13" xfId="70" applyFont="1" applyFill="1" applyBorder="1" applyAlignment="1" applyProtection="1">
      <alignment horizontal="center"/>
    </xf>
    <xf numFmtId="0" fontId="18" fillId="25" borderId="13" xfId="70" applyFont="1" applyFill="1" applyBorder="1" applyAlignment="1" applyProtection="1">
      <alignment horizontal="right"/>
    </xf>
    <xf numFmtId="0" fontId="18" fillId="25" borderId="13" xfId="70" applyFont="1" applyFill="1" applyBorder="1" applyAlignment="1" applyProtection="1"/>
    <xf numFmtId="0" fontId="17" fillId="25" borderId="0" xfId="70" applyFont="1" applyFill="1" applyBorder="1" applyProtection="1"/>
    <xf numFmtId="0" fontId="63" fillId="25" borderId="0" xfId="70" applyFont="1" applyFill="1" applyProtection="1"/>
    <xf numFmtId="0" fontId="63" fillId="25" borderId="20" xfId="70" applyFont="1" applyFill="1" applyBorder="1" applyProtection="1"/>
    <xf numFmtId="0" fontId="63" fillId="25" borderId="0" xfId="70" applyFont="1" applyFill="1" applyProtection="1">
      <protection locked="0"/>
    </xf>
    <xf numFmtId="0" fontId="63" fillId="0" borderId="0" xfId="70" applyFont="1" applyProtection="1">
      <protection locked="0"/>
    </xf>
    <xf numFmtId="0" fontId="20" fillId="25" borderId="0" xfId="70" applyFont="1" applyFill="1" applyBorder="1" applyProtection="1"/>
    <xf numFmtId="0" fontId="12" fillId="25" borderId="0" xfId="70" applyFont="1" applyFill="1" applyBorder="1" applyProtection="1"/>
    <xf numFmtId="0" fontId="20" fillId="0" borderId="0" xfId="70" applyFont="1" applyBorder="1" applyProtection="1"/>
    <xf numFmtId="0" fontId="66" fillId="25" borderId="0" xfId="70" applyFont="1" applyFill="1" applyBorder="1" applyProtection="1"/>
    <xf numFmtId="0" fontId="64" fillId="25" borderId="0" xfId="70" applyFont="1" applyFill="1" applyProtection="1"/>
    <xf numFmtId="0" fontId="64" fillId="25" borderId="20" xfId="70" applyFont="1" applyFill="1" applyBorder="1" applyProtection="1"/>
    <xf numFmtId="0" fontId="70" fillId="25" borderId="0" xfId="70" applyFont="1" applyFill="1" applyBorder="1" applyProtection="1"/>
    <xf numFmtId="0" fontId="64" fillId="25" borderId="0" xfId="70" applyFont="1" applyFill="1" applyProtection="1">
      <protection locked="0"/>
    </xf>
    <xf numFmtId="0" fontId="64" fillId="0" borderId="0" xfId="70" applyFont="1" applyProtection="1">
      <protection locked="0"/>
    </xf>
    <xf numFmtId="0" fontId="23" fillId="0" borderId="0" xfId="70" applyFont="1" applyBorder="1" applyAlignment="1" applyProtection="1"/>
    <xf numFmtId="0" fontId="9" fillId="25" borderId="0" xfId="70" applyFill="1" applyBorder="1" applyAlignment="1" applyProtection="1"/>
    <xf numFmtId="0" fontId="13" fillId="25" borderId="0" xfId="70" applyFont="1" applyFill="1" applyBorder="1" applyProtection="1"/>
    <xf numFmtId="166" fontId="77" fillId="25" borderId="0" xfId="70" applyNumberFormat="1" applyFont="1" applyFill="1" applyBorder="1" applyAlignment="1" applyProtection="1">
      <alignment horizontal="right"/>
    </xf>
    <xf numFmtId="166" fontId="77" fillId="26" borderId="0" xfId="70" applyNumberFormat="1" applyFont="1" applyFill="1" applyBorder="1" applyAlignment="1" applyProtection="1">
      <alignment horizontal="right"/>
    </xf>
    <xf numFmtId="0" fontId="62" fillId="25" borderId="0" xfId="70" applyFont="1" applyFill="1" applyBorder="1" applyAlignment="1" applyProtection="1">
      <alignment horizontal="left"/>
    </xf>
    <xf numFmtId="0" fontId="118" fillId="24" borderId="0" xfId="40" applyFont="1" applyFill="1" applyBorder="1" applyProtection="1"/>
    <xf numFmtId="166" fontId="118" fillId="25" borderId="0" xfId="70" applyNumberFormat="1" applyFont="1" applyFill="1" applyBorder="1" applyAlignment="1" applyProtection="1">
      <alignment horizontal="right"/>
    </xf>
    <xf numFmtId="166" fontId="118" fillId="26" borderId="0" xfId="70" applyNumberFormat="1" applyFont="1" applyFill="1" applyBorder="1" applyAlignment="1" applyProtection="1">
      <alignment horizontal="right"/>
    </xf>
    <xf numFmtId="0" fontId="48" fillId="25" borderId="0" xfId="70" applyFont="1" applyFill="1" applyProtection="1"/>
    <xf numFmtId="0" fontId="48" fillId="25" borderId="20" xfId="70" applyFont="1" applyFill="1" applyBorder="1" applyProtection="1"/>
    <xf numFmtId="166" fontId="18" fillId="25" borderId="0" xfId="70" applyNumberFormat="1" applyFont="1" applyFill="1" applyBorder="1" applyAlignment="1" applyProtection="1">
      <alignment horizontal="right"/>
    </xf>
    <xf numFmtId="166" fontId="18" fillId="26" borderId="0" xfId="70" applyNumberFormat="1" applyFont="1" applyFill="1" applyBorder="1" applyAlignment="1" applyProtection="1">
      <alignment horizontal="right"/>
    </xf>
    <xf numFmtId="0" fontId="9" fillId="25" borderId="0" xfId="70" applyFont="1" applyFill="1" applyProtection="1"/>
    <xf numFmtId="0" fontId="9" fillId="25" borderId="20" xfId="70" applyFont="1" applyFill="1" applyBorder="1" applyProtection="1"/>
    <xf numFmtId="0" fontId="19" fillId="24" borderId="0" xfId="40" applyFont="1" applyFill="1" applyBorder="1" applyAlignment="1" applyProtection="1">
      <alignment horizontal="left"/>
    </xf>
    <xf numFmtId="166" fontId="19" fillId="25" borderId="0" xfId="70" applyNumberFormat="1" applyFont="1" applyFill="1" applyBorder="1" applyAlignment="1" applyProtection="1">
      <alignment horizontal="right"/>
    </xf>
    <xf numFmtId="166" fontId="19" fillId="26" borderId="0" xfId="70" applyNumberFormat="1" applyFont="1" applyFill="1" applyBorder="1" applyAlignment="1" applyProtection="1">
      <alignment horizontal="right"/>
    </xf>
    <xf numFmtId="0" fontId="9" fillId="25" borderId="0" xfId="70" applyFont="1" applyFill="1" applyProtection="1">
      <protection locked="0"/>
    </xf>
    <xf numFmtId="0" fontId="9" fillId="0" borderId="0" xfId="70" applyFont="1" applyProtection="1">
      <protection locked="0"/>
    </xf>
    <xf numFmtId="166" fontId="19" fillId="26" borderId="0" xfId="70" applyNumberFormat="1" applyFont="1" applyFill="1" applyBorder="1" applyAlignment="1" applyProtection="1">
      <alignment horizontal="right"/>
      <protection locked="0"/>
    </xf>
    <xf numFmtId="0" fontId="68" fillId="25" borderId="20" xfId="70" applyFont="1" applyFill="1" applyBorder="1" applyAlignment="1" applyProtection="1">
      <alignment horizontal="center"/>
    </xf>
    <xf numFmtId="0" fontId="36" fillId="25" borderId="0" xfId="70" applyFont="1" applyFill="1" applyBorder="1" applyProtection="1"/>
    <xf numFmtId="0" fontId="83" fillId="25" borderId="0" xfId="70" applyFont="1" applyFill="1" applyBorder="1" applyAlignment="1" applyProtection="1">
      <alignment horizontal="left" vertical="center"/>
    </xf>
    <xf numFmtId="1" fontId="19" fillId="25" borderId="0" xfId="70" applyNumberFormat="1" applyFont="1" applyFill="1" applyBorder="1" applyAlignment="1" applyProtection="1">
      <alignment horizontal="center"/>
    </xf>
    <xf numFmtId="3" fontId="19" fillId="25" borderId="0" xfId="70" applyNumberFormat="1" applyFont="1" applyFill="1" applyBorder="1" applyAlignment="1" applyProtection="1">
      <alignment horizontal="center"/>
    </xf>
    <xf numFmtId="0" fontId="9" fillId="0" borderId="18" xfId="70" applyFill="1" applyBorder="1" applyProtection="1"/>
    <xf numFmtId="0" fontId="18" fillId="25" borderId="0" xfId="70" applyFont="1" applyFill="1" applyBorder="1" applyAlignment="1" applyProtection="1">
      <alignment horizontal="right"/>
    </xf>
    <xf numFmtId="0" fontId="16" fillId="25" borderId="22" xfId="70" applyFont="1" applyFill="1" applyBorder="1" applyAlignment="1" applyProtection="1">
      <alignment horizontal="left"/>
    </xf>
    <xf numFmtId="0" fontId="23" fillId="25" borderId="22" xfId="70" applyFont="1" applyFill="1" applyBorder="1" applyProtection="1"/>
    <xf numFmtId="0" fontId="48" fillId="25" borderId="22" xfId="70" applyFont="1" applyFill="1" applyBorder="1" applyAlignment="1" applyProtection="1">
      <alignment horizontal="left"/>
    </xf>
    <xf numFmtId="0" fontId="9" fillId="25" borderId="21" xfId="70" applyFill="1" applyBorder="1" applyProtection="1"/>
    <xf numFmtId="0" fontId="9" fillId="25" borderId="19" xfId="70" applyFill="1" applyBorder="1" applyProtection="1"/>
    <xf numFmtId="0" fontId="9" fillId="25" borderId="0" xfId="70" applyFill="1" applyBorder="1" applyAlignment="1" applyProtection="1">
      <alignment vertical="center"/>
    </xf>
    <xf numFmtId="0" fontId="18" fillId="25" borderId="0" xfId="70" applyFont="1" applyFill="1" applyBorder="1" applyAlignment="1" applyProtection="1">
      <alignment horizontal="center"/>
    </xf>
    <xf numFmtId="0" fontId="9" fillId="25" borderId="0" xfId="70" applyFill="1" applyBorder="1" applyAlignment="1" applyProtection="1">
      <alignment vertical="justify"/>
    </xf>
    <xf numFmtId="0" fontId="12" fillId="25" borderId="19" xfId="70" applyFont="1" applyFill="1" applyBorder="1" applyProtection="1"/>
    <xf numFmtId="0" fontId="65" fillId="25" borderId="0" xfId="70" applyFont="1" applyFill="1" applyBorder="1" applyProtection="1"/>
    <xf numFmtId="0" fontId="66" fillId="25" borderId="19" xfId="70" applyFont="1" applyFill="1" applyBorder="1" applyProtection="1"/>
    <xf numFmtId="0" fontId="10" fillId="25" borderId="0" xfId="70" applyFont="1" applyFill="1" applyBorder="1" applyProtection="1"/>
    <xf numFmtId="0" fontId="20" fillId="25" borderId="0" xfId="70" applyFont="1" applyFill="1" applyProtection="1"/>
    <xf numFmtId="0" fontId="19" fillId="25" borderId="0" xfId="70" applyFont="1" applyFill="1" applyBorder="1" applyProtection="1"/>
    <xf numFmtId="0" fontId="17" fillId="25" borderId="19" xfId="70" applyFont="1" applyFill="1" applyBorder="1" applyProtection="1"/>
    <xf numFmtId="0" fontId="20" fillId="0" borderId="0" xfId="70" applyFont="1" applyProtection="1">
      <protection locked="0"/>
    </xf>
    <xf numFmtId="0" fontId="18" fillId="25" borderId="0" xfId="70" applyFont="1" applyFill="1" applyBorder="1" applyAlignment="1" applyProtection="1">
      <alignment horizontal="left"/>
    </xf>
    <xf numFmtId="0" fontId="13" fillId="25" borderId="19" xfId="70" applyFont="1" applyFill="1" applyBorder="1" applyProtection="1"/>
    <xf numFmtId="165" fontId="19" fillId="25" borderId="0" xfId="70" applyNumberFormat="1" applyFont="1" applyFill="1" applyBorder="1" applyAlignment="1" applyProtection="1">
      <alignment horizontal="center"/>
    </xf>
    <xf numFmtId="165" fontId="10" fillId="25" borderId="0" xfId="70" applyNumberFormat="1" applyFont="1" applyFill="1" applyBorder="1" applyAlignment="1" applyProtection="1">
      <alignment horizontal="center"/>
    </xf>
    <xf numFmtId="0" fontId="63" fillId="25" borderId="0" xfId="70" applyFont="1" applyFill="1" applyBorder="1" applyProtection="1"/>
    <xf numFmtId="166" fontId="77" fillId="25" borderId="0" xfId="70" applyNumberFormat="1" applyFont="1" applyFill="1" applyBorder="1" applyAlignment="1" applyProtection="1"/>
    <xf numFmtId="166" fontId="77" fillId="26" borderId="0" xfId="70" applyNumberFormat="1" applyFont="1" applyFill="1" applyBorder="1" applyAlignment="1" applyProtection="1"/>
    <xf numFmtId="166" fontId="18" fillId="25" borderId="0" xfId="70" applyNumberFormat="1" applyFont="1" applyFill="1" applyBorder="1" applyAlignment="1" applyProtection="1"/>
    <xf numFmtId="166" fontId="18" fillId="26" borderId="0" xfId="70" applyNumberFormat="1" applyFont="1" applyFill="1" applyBorder="1" applyAlignment="1" applyProtection="1"/>
    <xf numFmtId="0" fontId="20" fillId="25" borderId="0" xfId="70" applyFont="1" applyFill="1" applyBorder="1" applyAlignment="1" applyProtection="1">
      <alignment vertical="center"/>
    </xf>
    <xf numFmtId="166" fontId="19" fillId="25" borderId="0" xfId="70" applyNumberFormat="1" applyFont="1" applyFill="1" applyBorder="1" applyAlignment="1" applyProtection="1"/>
    <xf numFmtId="166" fontId="19" fillId="26" borderId="0" xfId="70" applyNumberFormat="1" applyFont="1" applyFill="1" applyBorder="1" applyAlignment="1" applyProtection="1"/>
    <xf numFmtId="0" fontId="19" fillId="25" borderId="0" xfId="70" applyFont="1" applyFill="1" applyBorder="1" applyAlignment="1" applyProtection="1">
      <alignment horizontal="left" indent="1"/>
    </xf>
    <xf numFmtId="168" fontId="62" fillId="25" borderId="0" xfId="70" applyNumberFormat="1" applyFont="1" applyFill="1" applyBorder="1" applyAlignment="1" applyProtection="1">
      <alignment horizontal="center"/>
    </xf>
    <xf numFmtId="165" fontId="115" fillId="25" borderId="0" xfId="70" applyNumberFormat="1" applyFont="1" applyFill="1" applyBorder="1" applyAlignment="1" applyProtection="1">
      <alignment horizontal="center"/>
    </xf>
    <xf numFmtId="165" fontId="23" fillId="25" borderId="0" xfId="70" applyNumberFormat="1" applyFont="1" applyFill="1" applyBorder="1" applyAlignment="1" applyProtection="1">
      <alignment horizontal="right"/>
    </xf>
    <xf numFmtId="0" fontId="48" fillId="25" borderId="0" xfId="70" applyFont="1" applyFill="1" applyBorder="1" applyProtection="1"/>
    <xf numFmtId="0" fontId="21" fillId="30" borderId="19" xfId="70" applyFont="1" applyFill="1" applyBorder="1" applyAlignment="1" applyProtection="1">
      <alignment horizontal="center" vertical="center"/>
    </xf>
    <xf numFmtId="0" fontId="9" fillId="25" borderId="0" xfId="70" applyFill="1" applyBorder="1" applyAlignment="1" applyProtection="1">
      <alignment horizontal="left"/>
    </xf>
    <xf numFmtId="0" fontId="9" fillId="26" borderId="0" xfId="70" applyFill="1" applyProtection="1"/>
    <xf numFmtId="0" fontId="16" fillId="25" borderId="23" xfId="70" applyFont="1" applyFill="1" applyBorder="1" applyAlignment="1" applyProtection="1">
      <alignment horizontal="left"/>
    </xf>
    <xf numFmtId="0" fontId="23" fillId="25" borderId="22" xfId="70" applyFont="1" applyFill="1" applyBorder="1" applyAlignment="1" applyProtection="1">
      <alignment horizontal="right"/>
    </xf>
    <xf numFmtId="0" fontId="16" fillId="25" borderId="20" xfId="70" applyFont="1" applyFill="1" applyBorder="1" applyAlignment="1" applyProtection="1">
      <alignment horizontal="left"/>
    </xf>
    <xf numFmtId="0" fontId="23" fillId="0" borderId="0" xfId="70" applyFont="1" applyBorder="1" applyAlignment="1" applyProtection="1">
      <alignment vertical="center"/>
    </xf>
    <xf numFmtId="0" fontId="16" fillId="25" borderId="0" xfId="70" applyFont="1" applyFill="1" applyBorder="1" applyAlignment="1" applyProtection="1">
      <alignment horizontal="left"/>
    </xf>
    <xf numFmtId="0" fontId="48" fillId="25" borderId="0" xfId="70" applyFont="1" applyFill="1" applyBorder="1" applyAlignment="1" applyProtection="1">
      <alignment horizontal="left"/>
    </xf>
    <xf numFmtId="0" fontId="82" fillId="26" borderId="15" xfId="70" applyFont="1" applyFill="1" applyBorder="1" applyAlignment="1" applyProtection="1"/>
    <xf numFmtId="0" fontId="18" fillId="25" borderId="0" xfId="70" applyFont="1" applyFill="1" applyBorder="1" applyAlignment="1" applyProtection="1">
      <alignment horizontal="center" vertical="distributed"/>
    </xf>
    <xf numFmtId="0" fontId="30" fillId="25" borderId="0" xfId="70" applyFont="1" applyFill="1" applyProtection="1"/>
    <xf numFmtId="0" fontId="30" fillId="25" borderId="20" xfId="70" applyFont="1" applyFill="1" applyBorder="1" applyProtection="1"/>
    <xf numFmtId="0" fontId="30" fillId="25" borderId="0" xfId="70" applyFont="1" applyFill="1" applyBorder="1" applyProtection="1"/>
    <xf numFmtId="0" fontId="30" fillId="0" borderId="0" xfId="70" applyFont="1" applyProtection="1">
      <protection locked="0"/>
    </xf>
    <xf numFmtId="0" fontId="28" fillId="25" borderId="0" xfId="70" applyFont="1" applyFill="1" applyProtection="1"/>
    <xf numFmtId="0" fontId="28" fillId="0" borderId="0" xfId="70" applyFont="1" applyProtection="1">
      <protection locked="0"/>
    </xf>
    <xf numFmtId="0" fontId="28" fillId="25" borderId="20" xfId="70" applyFont="1" applyFill="1" applyBorder="1" applyProtection="1"/>
    <xf numFmtId="0" fontId="23" fillId="25" borderId="0" xfId="70" applyFont="1" applyFill="1" applyBorder="1" applyAlignment="1" applyProtection="1">
      <alignment horizontal="right"/>
    </xf>
    <xf numFmtId="164" fontId="18" fillId="25" borderId="0" xfId="70" applyNumberFormat="1" applyFont="1" applyFill="1" applyBorder="1" applyAlignment="1" applyProtection="1">
      <alignment horizontal="center"/>
    </xf>
    <xf numFmtId="164" fontId="62" fillId="25" borderId="0" xfId="70" applyNumberFormat="1" applyFont="1" applyFill="1" applyBorder="1" applyAlignment="1" applyProtection="1">
      <alignment horizontal="center"/>
    </xf>
    <xf numFmtId="165" fontId="77" fillId="26" borderId="0" xfId="70" applyNumberFormat="1" applyFont="1" applyFill="1" applyBorder="1" applyAlignment="1" applyProtection="1">
      <alignment horizontal="right"/>
    </xf>
    <xf numFmtId="165" fontId="18" fillId="26" borderId="0" xfId="70" applyNumberFormat="1" applyFont="1" applyFill="1" applyBorder="1" applyAlignment="1" applyProtection="1">
      <alignment horizontal="right"/>
    </xf>
    <xf numFmtId="1" fontId="18" fillId="25" borderId="0" xfId="70" applyNumberFormat="1" applyFont="1" applyFill="1" applyBorder="1" applyAlignment="1" applyProtection="1">
      <alignment horizontal="center"/>
    </xf>
    <xf numFmtId="165" fontId="19" fillId="26" borderId="0" xfId="70" applyNumberFormat="1" applyFont="1" applyFill="1" applyBorder="1" applyAlignment="1" applyProtection="1">
      <alignment horizontal="right"/>
    </xf>
    <xf numFmtId="0" fontId="31" fillId="25" borderId="20" xfId="70" applyFont="1" applyFill="1" applyBorder="1" applyProtection="1"/>
    <xf numFmtId="0" fontId="116" fillId="25" borderId="0" xfId="70" applyFont="1" applyFill="1" applyProtection="1"/>
    <xf numFmtId="164" fontId="69" fillId="25" borderId="0" xfId="70" applyNumberFormat="1" applyFont="1" applyFill="1" applyBorder="1" applyAlignment="1" applyProtection="1">
      <alignment horizontal="center"/>
    </xf>
    <xf numFmtId="0" fontId="116" fillId="0" borderId="0" xfId="70" applyFont="1" applyProtection="1">
      <protection locked="0"/>
    </xf>
    <xf numFmtId="0" fontId="21" fillId="30" borderId="20" xfId="70" applyFont="1" applyFill="1" applyBorder="1" applyAlignment="1" applyProtection="1">
      <alignment horizontal="center" vertical="center"/>
    </xf>
    <xf numFmtId="0" fontId="9" fillId="0" borderId="0" xfId="70" applyProtection="1"/>
    <xf numFmtId="0" fontId="23" fillId="25" borderId="0" xfId="62" applyFont="1" applyFill="1" applyBorder="1" applyAlignment="1">
      <alignment wrapText="1"/>
    </xf>
    <xf numFmtId="0" fontId="77" fillId="27" borderId="0" xfId="66" applyFont="1" applyFill="1" applyBorder="1" applyAlignment="1">
      <alignment horizontal="left" indent="1"/>
    </xf>
    <xf numFmtId="0" fontId="16" fillId="25" borderId="22" xfId="62" applyFont="1" applyFill="1" applyBorder="1" applyAlignment="1">
      <alignment horizontal="left"/>
    </xf>
    <xf numFmtId="0" fontId="16" fillId="25" borderId="49" xfId="62" applyFont="1" applyFill="1" applyBorder="1" applyAlignment="1">
      <alignment horizontal="left"/>
    </xf>
    <xf numFmtId="0" fontId="18" fillId="25" borderId="79" xfId="78" applyFont="1" applyFill="1" applyBorder="1" applyAlignment="1">
      <alignment horizontal="center" vertical="center" wrapText="1"/>
    </xf>
    <xf numFmtId="0" fontId="9" fillId="0" borderId="0" xfId="63" applyFont="1" applyFill="1" applyBorder="1"/>
    <xf numFmtId="1" fontId="118" fillId="26" borderId="79" xfId="63" applyNumberFormat="1" applyFont="1" applyFill="1" applyBorder="1" applyAlignment="1">
      <alignment horizontal="center" vertical="center"/>
    </xf>
    <xf numFmtId="0" fontId="9" fillId="0" borderId="0" xfId="63" applyFont="1" applyAlignment="1">
      <alignment horizontal="right"/>
    </xf>
    <xf numFmtId="0" fontId="9" fillId="0" borderId="0" xfId="63" applyFont="1" applyAlignment="1">
      <alignment horizontal="left"/>
    </xf>
    <xf numFmtId="0" fontId="18" fillId="26" borderId="49" xfId="63" applyFont="1" applyFill="1" applyBorder="1" applyAlignment="1"/>
    <xf numFmtId="0" fontId="13" fillId="26" borderId="0" xfId="63" applyFont="1" applyFill="1" applyBorder="1"/>
    <xf numFmtId="0" fontId="13" fillId="25" borderId="0" xfId="63" applyFont="1" applyFill="1" applyBorder="1"/>
    <xf numFmtId="0" fontId="85" fillId="25" borderId="19" xfId="63" applyFont="1" applyFill="1" applyBorder="1" applyAlignment="1">
      <alignment horizontal="right" vertical="center"/>
    </xf>
    <xf numFmtId="0" fontId="78" fillId="0" borderId="0" xfId="63" applyFont="1" applyAlignment="1">
      <alignment vertical="center"/>
    </xf>
    <xf numFmtId="0" fontId="139" fillId="0" borderId="0" xfId="323" applyFont="1" applyFill="1" applyBorder="1" applyAlignment="1">
      <alignment horizontal="center" wrapText="1"/>
    </xf>
    <xf numFmtId="0" fontId="78" fillId="0" borderId="0" xfId="63" applyFont="1" applyFill="1" applyBorder="1" applyAlignment="1">
      <alignment vertical="center"/>
    </xf>
    <xf numFmtId="177" fontId="139" fillId="0" borderId="0" xfId="323" applyNumberFormat="1" applyFont="1" applyFill="1" applyBorder="1" applyAlignment="1">
      <alignment horizontal="right" vertical="center"/>
    </xf>
    <xf numFmtId="0" fontId="80" fillId="27" borderId="0" xfId="66" applyFont="1" applyFill="1" applyBorder="1" applyAlignment="1">
      <alignment horizontal="left" indent="4"/>
    </xf>
    <xf numFmtId="4" fontId="80" fillId="27" borderId="0" xfId="40" applyNumberFormat="1" applyFont="1" applyFill="1" applyBorder="1" applyAlignment="1">
      <alignment horizontal="right" wrapText="1"/>
    </xf>
    <xf numFmtId="0" fontId="78" fillId="0" borderId="0" xfId="63" applyFont="1" applyFill="1" applyBorder="1" applyAlignment="1"/>
    <xf numFmtId="0" fontId="77" fillId="27" borderId="0" xfId="66" applyFont="1" applyFill="1" applyBorder="1" applyAlignment="1">
      <alignment horizontal="left"/>
    </xf>
    <xf numFmtId="0" fontId="78" fillId="0" borderId="0" xfId="63" applyFont="1" applyFill="1" applyBorder="1"/>
    <xf numFmtId="4" fontId="77" fillId="27" borderId="0" xfId="40" applyNumberFormat="1" applyFont="1" applyFill="1" applyBorder="1" applyAlignment="1">
      <alignment horizontal="right" vertical="center" wrapText="1"/>
    </xf>
    <xf numFmtId="4" fontId="80" fillId="27" borderId="0" xfId="40" applyNumberFormat="1" applyFont="1" applyFill="1" applyBorder="1" applyAlignment="1">
      <alignment horizontal="right" vertical="center" wrapText="1"/>
    </xf>
    <xf numFmtId="0" fontId="9" fillId="0" borderId="0" xfId="324" applyFill="1" applyBorder="1"/>
    <xf numFmtId="0" fontId="78" fillId="0" borderId="0" xfId="63" applyFont="1" applyFill="1" applyBorder="1" applyAlignment="1">
      <alignment horizontal="right"/>
    </xf>
    <xf numFmtId="0" fontId="78" fillId="0" borderId="0" xfId="63" applyFont="1" applyFill="1" applyBorder="1" applyAlignment="1">
      <alignment horizontal="left"/>
    </xf>
    <xf numFmtId="0" fontId="78" fillId="0" borderId="0" xfId="63" applyFont="1" applyAlignment="1">
      <alignment horizontal="left"/>
    </xf>
    <xf numFmtId="0" fontId="77" fillId="27" borderId="0" xfId="40" applyFont="1" applyFill="1" applyBorder="1" applyAlignment="1">
      <alignment horizontal="left" indent="1"/>
    </xf>
    <xf numFmtId="0" fontId="23" fillId="26" borderId="0" xfId="63" applyFont="1" applyFill="1" applyBorder="1" applyAlignment="1">
      <alignment horizontal="left" vertical="top"/>
    </xf>
    <xf numFmtId="0" fontId="48" fillId="26" borderId="31" xfId="63" applyFont="1" applyFill="1" applyBorder="1" applyAlignment="1"/>
    <xf numFmtId="3" fontId="19" fillId="0" borderId="0" xfId="63" applyNumberFormat="1" applyFont="1" applyFill="1" applyBorder="1" applyAlignment="1">
      <alignment horizontal="center" vertical="top" wrapText="1"/>
    </xf>
    <xf numFmtId="0" fontId="19" fillId="0" borderId="0" xfId="63" applyFont="1" applyFill="1" applyBorder="1" applyAlignment="1">
      <alignment horizontal="center" vertical="center" wrapText="1"/>
    </xf>
    <xf numFmtId="0" fontId="48" fillId="26" borderId="0" xfId="70" applyFont="1" applyFill="1" applyBorder="1"/>
    <xf numFmtId="0" fontId="118" fillId="26" borderId="79" xfId="63" applyFont="1" applyFill="1" applyBorder="1" applyAlignment="1">
      <alignment horizontal="center" vertical="center"/>
    </xf>
    <xf numFmtId="0" fontId="18" fillId="0" borderId="0" xfId="63" applyFont="1" applyFill="1" applyBorder="1" applyAlignment="1">
      <alignment horizontal="right" vertical="center"/>
    </xf>
    <xf numFmtId="0" fontId="77" fillId="25" borderId="0" xfId="70" applyFont="1" applyFill="1" applyBorder="1" applyAlignment="1">
      <alignment vertical="center"/>
    </xf>
    <xf numFmtId="0" fontId="77" fillId="24" borderId="0" xfId="66" applyFont="1" applyFill="1" applyBorder="1" applyAlignment="1">
      <alignment horizontal="left" vertical="center"/>
    </xf>
    <xf numFmtId="3" fontId="77" fillId="25" borderId="10" xfId="70" applyNumberFormat="1" applyFont="1" applyFill="1" applyBorder="1" applyAlignment="1">
      <alignment horizontal="right"/>
    </xf>
    <xf numFmtId="0" fontId="85" fillId="25" borderId="19" xfId="63" applyFont="1" applyFill="1" applyBorder="1" applyAlignment="1">
      <alignment vertical="center"/>
    </xf>
    <xf numFmtId="3" fontId="141" fillId="0" borderId="0" xfId="70" applyNumberFormat="1" applyFont="1" applyFill="1" applyBorder="1" applyAlignment="1">
      <alignment horizontal="right" vertical="center"/>
    </xf>
    <xf numFmtId="3" fontId="18" fillId="0" borderId="0" xfId="70" applyNumberFormat="1" applyFont="1" applyBorder="1" applyAlignment="1">
      <alignment horizontal="center" vertical="center" wrapText="1"/>
    </xf>
    <xf numFmtId="0" fontId="77" fillId="27" borderId="0" xfId="40" applyFont="1" applyFill="1" applyBorder="1" applyAlignment="1">
      <alignment horizontal="left" vertical="center"/>
    </xf>
    <xf numFmtId="4" fontId="80" fillId="27" borderId="0" xfId="40" applyNumberFormat="1" applyFont="1" applyFill="1" applyBorder="1" applyAlignment="1">
      <alignment horizontal="left" vertical="center" wrapText="1"/>
    </xf>
    <xf numFmtId="3" fontId="80" fillId="25" borderId="0" xfId="70" applyNumberFormat="1" applyFont="1" applyFill="1" applyBorder="1" applyAlignment="1">
      <alignment horizontal="right" vertical="center"/>
    </xf>
    <xf numFmtId="3" fontId="23" fillId="0" borderId="0" xfId="70" applyNumberFormat="1" applyFont="1" applyFill="1" applyBorder="1" applyAlignment="1">
      <alignment horizontal="right" vertical="center"/>
    </xf>
    <xf numFmtId="0" fontId="18" fillId="25" borderId="0" xfId="70" applyFont="1" applyFill="1" applyBorder="1" applyAlignment="1">
      <alignment wrapText="1"/>
    </xf>
    <xf numFmtId="0" fontId="81" fillId="25" borderId="0" xfId="70" applyFont="1" applyFill="1" applyBorder="1" applyAlignment="1"/>
    <xf numFmtId="0" fontId="77" fillId="24" borderId="0" xfId="66" applyFont="1" applyFill="1" applyBorder="1" applyAlignment="1"/>
    <xf numFmtId="166" fontId="77" fillId="27" borderId="0" xfId="40" applyNumberFormat="1" applyFont="1" applyFill="1" applyBorder="1" applyAlignment="1">
      <alignment wrapText="1"/>
    </xf>
    <xf numFmtId="0" fontId="18" fillId="0" borderId="0" xfId="70" applyFont="1" applyFill="1" applyBorder="1" applyAlignment="1">
      <alignment wrapText="1"/>
    </xf>
    <xf numFmtId="0" fontId="18" fillId="0" borderId="0" xfId="70" applyFont="1" applyBorder="1" applyAlignment="1">
      <alignment wrapText="1"/>
    </xf>
    <xf numFmtId="166" fontId="80" fillId="27" borderId="0" xfId="40" applyNumberFormat="1" applyFont="1" applyFill="1" applyBorder="1" applyAlignment="1">
      <alignment vertical="center" wrapText="1"/>
    </xf>
    <xf numFmtId="3" fontId="19" fillId="0" borderId="0" xfId="63" applyNumberFormat="1" applyFont="1" applyFill="1" applyBorder="1" applyAlignment="1">
      <alignment horizontal="center" vertical="center" wrapText="1"/>
    </xf>
    <xf numFmtId="0" fontId="81" fillId="25" borderId="0" xfId="70" applyFont="1" applyFill="1" applyBorder="1"/>
    <xf numFmtId="3" fontId="141" fillId="0" borderId="0" xfId="70" applyNumberFormat="1" applyFont="1" applyFill="1" applyBorder="1" applyAlignment="1">
      <alignment vertical="center"/>
    </xf>
    <xf numFmtId="0" fontId="10" fillId="0" borderId="0" xfId="166" applyFont="1"/>
    <xf numFmtId="0" fontId="10" fillId="0" borderId="0" xfId="166" applyFont="1" applyFill="1" applyBorder="1"/>
    <xf numFmtId="0" fontId="77" fillId="27" borderId="0" xfId="40" applyFont="1" applyFill="1" applyBorder="1" applyAlignment="1">
      <alignment horizontal="left"/>
    </xf>
    <xf numFmtId="0" fontId="89" fillId="26" borderId="0" xfId="70" applyFont="1" applyFill="1" applyAlignment="1"/>
    <xf numFmtId="3" fontId="87" fillId="26" borderId="0" xfId="70" applyNumberFormat="1" applyFont="1" applyFill="1" applyBorder="1" applyAlignment="1">
      <alignment vertical="center"/>
    </xf>
    <xf numFmtId="3" fontId="87" fillId="26" borderId="0" xfId="70" applyNumberFormat="1" applyFont="1" applyFill="1" applyBorder="1" applyAlignment="1">
      <alignment horizontal="right" vertical="center"/>
    </xf>
    <xf numFmtId="3" fontId="87" fillId="26" borderId="48" xfId="70" applyNumberFormat="1" applyFont="1" applyFill="1" applyBorder="1" applyAlignment="1">
      <alignment horizontal="right" vertical="center"/>
    </xf>
    <xf numFmtId="3" fontId="87" fillId="25" borderId="48" xfId="70" applyNumberFormat="1" applyFont="1" applyFill="1" applyBorder="1" applyAlignment="1">
      <alignment vertical="center"/>
    </xf>
    <xf numFmtId="3" fontId="87" fillId="25" borderId="0" xfId="70" applyNumberFormat="1" applyFont="1" applyFill="1" applyBorder="1" applyAlignment="1">
      <alignment vertical="center"/>
    </xf>
    <xf numFmtId="0" fontId="81" fillId="26" borderId="31" xfId="63" applyFont="1" applyFill="1" applyBorder="1" applyAlignment="1">
      <alignment horizontal="left"/>
    </xf>
    <xf numFmtId="0" fontId="81" fillId="26" borderId="32" xfId="63" applyFont="1" applyFill="1" applyBorder="1" applyAlignment="1">
      <alignment horizontal="left" vertical="center"/>
    </xf>
    <xf numFmtId="0" fontId="81" fillId="26" borderId="33" xfId="63" applyFont="1" applyFill="1" applyBorder="1" applyAlignment="1">
      <alignment horizontal="left" vertical="center"/>
    </xf>
    <xf numFmtId="1" fontId="18" fillId="0" borderId="0" xfId="70" applyNumberFormat="1" applyFont="1" applyFill="1" applyBorder="1" applyAlignment="1">
      <alignment horizontal="center" vertical="center" wrapText="1"/>
    </xf>
    <xf numFmtId="0" fontId="78" fillId="28" borderId="0" xfId="63" applyFont="1" applyFill="1" applyBorder="1" applyAlignment="1">
      <alignment horizontal="center"/>
    </xf>
    <xf numFmtId="0" fontId="81" fillId="26" borderId="0" xfId="70" applyFont="1" applyFill="1" applyBorder="1"/>
    <xf numFmtId="0" fontId="77" fillId="26" borderId="0" xfId="70" applyFont="1" applyFill="1" applyBorder="1" applyAlignment="1">
      <alignment vertical="center"/>
    </xf>
    <xf numFmtId="3" fontId="77" fillId="25" borderId="10" xfId="70" applyNumberFormat="1" applyFont="1" applyFill="1" applyBorder="1" applyAlignment="1">
      <alignment vertical="center"/>
    </xf>
    <xf numFmtId="0" fontId="85" fillId="25" borderId="0" xfId="63" applyFont="1" applyFill="1" applyBorder="1" applyAlignment="1">
      <alignment vertical="center"/>
    </xf>
    <xf numFmtId="3" fontId="141" fillId="25" borderId="10" xfId="70" applyNumberFormat="1" applyFont="1" applyFill="1" applyBorder="1" applyAlignment="1">
      <alignment vertical="center"/>
    </xf>
    <xf numFmtId="0" fontId="18" fillId="0" borderId="0" xfId="70" applyFont="1" applyFill="1" applyBorder="1" applyAlignment="1">
      <alignment horizontal="center" vertical="center" wrapText="1"/>
    </xf>
    <xf numFmtId="3" fontId="80" fillId="26" borderId="0" xfId="70" applyNumberFormat="1" applyFont="1" applyFill="1" applyBorder="1" applyAlignment="1">
      <alignment horizontal="right" vertical="center"/>
    </xf>
    <xf numFmtId="0" fontId="144" fillId="0" borderId="0" xfId="121" applyNumberFormat="1" applyFont="1" applyFill="1" applyBorder="1" applyAlignment="1" applyProtection="1"/>
    <xf numFmtId="0" fontId="77" fillId="26" borderId="0" xfId="70" applyFont="1" applyFill="1" applyBorder="1" applyAlignment="1"/>
    <xf numFmtId="0" fontId="23" fillId="26" borderId="0" xfId="63" applyFont="1" applyFill="1" applyBorder="1" applyAlignment="1">
      <alignment horizontal="left" vertical="center"/>
    </xf>
    <xf numFmtId="0" fontId="36" fillId="26" borderId="0" xfId="63" applyFont="1" applyFill="1" applyBorder="1" applyAlignment="1"/>
    <xf numFmtId="3" fontId="87" fillId="26" borderId="0" xfId="63" applyNumberFormat="1" applyFont="1" applyFill="1" applyBorder="1" applyAlignment="1">
      <alignment horizontal="right"/>
    </xf>
    <xf numFmtId="3" fontId="87" fillId="26" borderId="0" xfId="63" applyNumberFormat="1" applyFont="1" applyFill="1" applyBorder="1" applyAlignment="1"/>
    <xf numFmtId="0" fontId="10" fillId="26" borderId="0" xfId="63" applyFont="1" applyFill="1" applyAlignment="1"/>
    <xf numFmtId="0" fontId="145" fillId="25" borderId="0" xfId="68" applyFont="1" applyFill="1" applyBorder="1" applyAlignment="1" applyProtection="1">
      <alignment horizontal="left"/>
    </xf>
    <xf numFmtId="0" fontId="18" fillId="26" borderId="13" xfId="62" applyFont="1" applyFill="1" applyBorder="1" applyAlignment="1">
      <alignment vertical="center"/>
    </xf>
    <xf numFmtId="0" fontId="18" fillId="26" borderId="84" xfId="62" applyFont="1" applyFill="1" applyBorder="1" applyAlignment="1">
      <alignment horizontal="center" vertical="center"/>
    </xf>
    <xf numFmtId="0" fontId="18" fillId="25" borderId="79" xfId="62" applyFont="1" applyFill="1" applyBorder="1" applyAlignment="1">
      <alignment horizontal="center"/>
    </xf>
    <xf numFmtId="49" fontId="18" fillId="25" borderId="80" xfId="62" applyNumberFormat="1" applyFont="1" applyFill="1" applyBorder="1" applyAlignment="1">
      <alignment horizontal="center" vertical="center" wrapText="1"/>
    </xf>
    <xf numFmtId="0" fontId="18" fillId="25" borderId="80" xfId="62" applyFont="1" applyFill="1" applyBorder="1" applyAlignment="1">
      <alignment horizontal="center"/>
    </xf>
    <xf numFmtId="0" fontId="18" fillId="25" borderId="79" xfId="62" applyFont="1" applyFill="1" applyBorder="1" applyAlignment="1">
      <alignment horizontal="center"/>
    </xf>
    <xf numFmtId="0" fontId="109" fillId="0" borderId="0" xfId="70" applyFont="1" applyFill="1" applyBorder="1" applyAlignment="1">
      <alignment vertical="center"/>
    </xf>
    <xf numFmtId="0" fontId="109" fillId="0" borderId="0" xfId="70" applyFont="1" applyFill="1" applyAlignment="1">
      <alignment vertical="center"/>
    </xf>
    <xf numFmtId="0" fontId="109" fillId="0" borderId="0" xfId="70" applyFont="1" applyFill="1"/>
    <xf numFmtId="0" fontId="109" fillId="0" borderId="0" xfId="70" applyFont="1" applyFill="1" applyBorder="1"/>
    <xf numFmtId="0" fontId="94" fillId="0" borderId="0" xfId="70" applyFont="1" applyFill="1" applyBorder="1" applyAlignment="1">
      <alignment wrapText="1"/>
    </xf>
    <xf numFmtId="166" fontId="109" fillId="0" borderId="0" xfId="70" applyNumberFormat="1" applyFont="1" applyFill="1" applyBorder="1" applyAlignment="1">
      <alignment vertical="center"/>
    </xf>
    <xf numFmtId="165" fontId="109" fillId="0" borderId="0" xfId="70" applyNumberFormat="1" applyFont="1" applyFill="1" applyBorder="1" applyAlignment="1">
      <alignment vertical="center"/>
    </xf>
    <xf numFmtId="0" fontId="93" fillId="0" borderId="0" xfId="70" applyFont="1" applyFill="1" applyAlignment="1"/>
    <xf numFmtId="0" fontId="0" fillId="0" borderId="0" xfId="0" applyFill="1" applyAlignment="1">
      <alignment vertical="center"/>
    </xf>
    <xf numFmtId="164" fontId="75" fillId="0" borderId="0" xfId="0" applyNumberFormat="1" applyFont="1" applyFill="1" applyBorder="1" applyAlignment="1">
      <alignment horizontal="right"/>
    </xf>
    <xf numFmtId="0" fontId="63" fillId="0" borderId="0" xfId="0" applyFont="1" applyFill="1" applyAlignment="1"/>
    <xf numFmtId="164" fontId="75" fillId="0" borderId="0" xfId="40" applyNumberFormat="1" applyFont="1" applyFill="1" applyBorder="1" applyAlignment="1">
      <alignment horizontal="right" wrapText="1"/>
    </xf>
    <xf numFmtId="0" fontId="19" fillId="36" borderId="0" xfId="62" applyFont="1" applyFill="1" applyBorder="1" applyAlignment="1">
      <alignment vertical="center"/>
    </xf>
    <xf numFmtId="164" fontId="35" fillId="36" borderId="58" xfId="40" applyNumberFormat="1" applyFont="1" applyFill="1" applyBorder="1" applyAlignment="1">
      <alignment horizontal="left" vertical="center" wrapText="1"/>
    </xf>
    <xf numFmtId="164" fontId="35" fillId="36" borderId="0" xfId="40" applyNumberFormat="1" applyFont="1" applyFill="1" applyBorder="1" applyAlignment="1">
      <alignment horizontal="left" vertical="center" wrapText="1"/>
    </xf>
    <xf numFmtId="164" fontId="35" fillId="36" borderId="59" xfId="40" applyNumberFormat="1" applyFont="1" applyFill="1" applyBorder="1" applyAlignment="1">
      <alignment horizontal="left" vertical="center" wrapText="1"/>
    </xf>
    <xf numFmtId="0" fontId="19" fillId="36" borderId="0" xfId="62" applyFont="1" applyFill="1" applyBorder="1" applyAlignment="1">
      <alignment vertical="center" wrapText="1"/>
    </xf>
    <xf numFmtId="171" fontId="111" fillId="33" borderId="0" xfId="62" applyNumberFormat="1" applyFont="1" applyFill="1" applyBorder="1" applyAlignment="1">
      <alignment horizontal="center" vertical="center" wrapText="1"/>
    </xf>
    <xf numFmtId="171" fontId="111" fillId="33" borderId="0" xfId="62" applyNumberFormat="1" applyFont="1" applyFill="1" applyBorder="1" applyAlignment="1">
      <alignment horizontal="center" vertical="center"/>
    </xf>
    <xf numFmtId="164" fontId="35" fillId="36" borderId="65" xfId="40" applyNumberFormat="1" applyFont="1" applyFill="1" applyBorder="1" applyAlignment="1">
      <alignment horizontal="left" vertical="center" wrapText="1"/>
    </xf>
    <xf numFmtId="164" fontId="19" fillId="36" borderId="0" xfId="40" applyNumberFormat="1" applyFont="1" applyFill="1" applyBorder="1" applyAlignment="1">
      <alignment horizontal="justify" vertical="center" wrapText="1"/>
    </xf>
    <xf numFmtId="164" fontId="19" fillId="36" borderId="0" xfId="40" applyNumberFormat="1" applyFont="1" applyFill="1" applyBorder="1" applyAlignment="1">
      <alignment horizontal="justify" wrapText="1"/>
    </xf>
    <xf numFmtId="0" fontId="19" fillId="36" borderId="0" xfId="62" applyFont="1" applyFill="1" applyBorder="1" applyAlignment="1"/>
    <xf numFmtId="0" fontId="94" fillId="32" borderId="0" xfId="62" applyFont="1" applyFill="1" applyBorder="1" applyAlignment="1">
      <alignment horizontal="left" wrapText="1"/>
    </xf>
    <xf numFmtId="0" fontId="50" fillId="36" borderId="0" xfId="62" applyFont="1" applyFill="1" applyAlignment="1">
      <alignment horizontal="center" vertical="center"/>
    </xf>
    <xf numFmtId="0" fontId="17" fillId="25" borderId="0" xfId="0" applyFont="1" applyFill="1" applyBorder="1" applyAlignment="1">
      <alignment horizontal="justify" vertical="top" wrapText="1"/>
    </xf>
    <xf numFmtId="0" fontId="26" fillId="25" borderId="0" xfId="0" applyFont="1" applyFill="1" applyBorder="1" applyAlignment="1">
      <alignment horizontal="justify" vertical="top" wrapText="1"/>
    </xf>
    <xf numFmtId="0" fontId="24" fillId="25" borderId="18" xfId="0" applyFont="1" applyFill="1" applyBorder="1" applyAlignment="1">
      <alignment horizontal="right" indent="6"/>
    </xf>
    <xf numFmtId="0" fontId="18" fillId="25" borderId="0" xfId="0" applyFont="1" applyFill="1" applyBorder="1" applyAlignment="1"/>
    <xf numFmtId="0" fontId="24" fillId="25" borderId="0" xfId="0" applyFont="1" applyFill="1" applyBorder="1" applyAlignment="1"/>
    <xf numFmtId="171" fontId="19" fillId="24" borderId="0" xfId="40" applyNumberFormat="1" applyFont="1" applyFill="1" applyBorder="1" applyAlignment="1">
      <alignment horizontal="left" wrapText="1"/>
    </xf>
    <xf numFmtId="171" fontId="29" fillId="24" borderId="0" xfId="40" applyNumberFormat="1" applyFont="1" applyFill="1" applyBorder="1" applyAlignment="1">
      <alignment horizontal="left" wrapText="1"/>
    </xf>
    <xf numFmtId="0" fontId="16" fillId="25" borderId="0" xfId="0" applyFont="1" applyFill="1" applyBorder="1" applyAlignment="1"/>
    <xf numFmtId="172" fontId="19" fillId="25" borderId="0" xfId="0" applyNumberFormat="1" applyFont="1" applyFill="1" applyBorder="1" applyAlignment="1">
      <alignment horizontal="left"/>
    </xf>
    <xf numFmtId="164" fontId="24" fillId="27" borderId="0" xfId="40" applyNumberFormat="1" applyFont="1" applyFill="1" applyBorder="1" applyAlignment="1">
      <alignment horizontal="left" wrapText="1"/>
    </xf>
    <xf numFmtId="164" fontId="24" fillId="24" borderId="0" xfId="40" applyNumberFormat="1" applyFont="1" applyFill="1" applyBorder="1" applyAlignment="1">
      <alignment wrapText="1"/>
    </xf>
    <xf numFmtId="164" fontId="30" fillId="24" borderId="0" xfId="40" applyNumberFormat="1" applyFont="1" applyFill="1" applyBorder="1" applyAlignment="1">
      <alignment horizontal="left" wrapText="1"/>
    </xf>
    <xf numFmtId="164" fontId="18"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19" fillId="27" borderId="0" xfId="40" applyNumberFormat="1" applyFont="1" applyFill="1" applyBorder="1" applyAlignment="1">
      <alignment wrapText="1"/>
    </xf>
    <xf numFmtId="0" fontId="18" fillId="25" borderId="18" xfId="0" applyFont="1" applyFill="1" applyBorder="1" applyAlignment="1">
      <alignment horizontal="left" indent="5" readingOrder="1"/>
    </xf>
    <xf numFmtId="0" fontId="24" fillId="25" borderId="18" xfId="0" applyFont="1" applyFill="1" applyBorder="1" applyAlignment="1">
      <alignment horizontal="left" indent="5" readingOrder="1"/>
    </xf>
    <xf numFmtId="0" fontId="19" fillId="0" borderId="0" xfId="0" applyFont="1" applyBorder="1" applyAlignment="1">
      <alignment horizontal="justify" readingOrder="1"/>
    </xf>
    <xf numFmtId="0" fontId="18" fillId="25" borderId="0" xfId="0" applyFont="1" applyFill="1" applyBorder="1" applyAlignment="1">
      <alignment horizontal="justify" vertical="center" readingOrder="1"/>
    </xf>
    <xf numFmtId="0" fontId="18" fillId="25" borderId="0" xfId="0" applyNumberFormat="1" applyFont="1" applyFill="1" applyBorder="1" applyAlignment="1">
      <alignment horizontal="justify" vertical="center" readingOrder="1"/>
    </xf>
    <xf numFmtId="0" fontId="18" fillId="25" borderId="0" xfId="0" applyFont="1" applyFill="1" applyBorder="1" applyAlignment="1">
      <alignment horizontal="justify" vertical="center" wrapText="1" readingOrder="1"/>
    </xf>
    <xf numFmtId="172" fontId="19" fillId="25" borderId="0" xfId="0" applyNumberFormat="1" applyFont="1" applyFill="1" applyBorder="1" applyAlignment="1">
      <alignment horizontal="right"/>
    </xf>
    <xf numFmtId="172" fontId="19" fillId="25" borderId="19" xfId="0" applyNumberFormat="1" applyFont="1" applyFill="1" applyBorder="1" applyAlignment="1">
      <alignment horizontal="right"/>
    </xf>
    <xf numFmtId="0" fontId="18"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9" fillId="25" borderId="0" xfId="0" applyFont="1" applyFill="1" applyBorder="1" applyAlignment="1">
      <alignment horizontal="justify" vertical="center" readingOrder="1"/>
    </xf>
    <xf numFmtId="173" fontId="19" fillId="26" borderId="20" xfId="62" applyNumberFormat="1" applyFont="1" applyFill="1" applyBorder="1" applyAlignment="1">
      <alignment horizontal="right" vertical="center" wrapText="1"/>
    </xf>
    <xf numFmtId="173" fontId="19" fillId="26" borderId="0" xfId="62" applyNumberFormat="1" applyFont="1" applyFill="1" applyBorder="1" applyAlignment="1">
      <alignment horizontal="right" vertical="center" wrapText="1"/>
    </xf>
    <xf numFmtId="0" fontId="77" fillId="25" borderId="0" xfId="70" applyFont="1" applyFill="1" applyBorder="1" applyAlignment="1" applyProtection="1">
      <alignment horizontal="left"/>
    </xf>
    <xf numFmtId="166" fontId="77" fillId="25" borderId="0" xfId="70" applyNumberFormat="1" applyFont="1" applyFill="1" applyBorder="1" applyAlignment="1" applyProtection="1">
      <alignment horizontal="right" indent="2"/>
    </xf>
    <xf numFmtId="166" fontId="77" fillId="26" borderId="0" xfId="70" applyNumberFormat="1" applyFont="1" applyFill="1" applyBorder="1" applyAlignment="1" applyProtection="1">
      <alignment horizontal="right" indent="2"/>
    </xf>
    <xf numFmtId="0" fontId="18" fillId="25" borderId="18" xfId="70" applyFont="1" applyFill="1" applyBorder="1" applyAlignment="1" applyProtection="1">
      <alignment horizontal="right" indent="5"/>
    </xf>
    <xf numFmtId="0" fontId="23" fillId="25" borderId="0" xfId="70" applyFont="1" applyFill="1" applyBorder="1" applyAlignment="1" applyProtection="1">
      <alignment horizontal="right"/>
    </xf>
    <xf numFmtId="0" fontId="23" fillId="0" borderId="0" xfId="70" applyFont="1" applyBorder="1" applyAlignment="1" applyProtection="1">
      <alignment vertical="justify" wrapText="1"/>
    </xf>
    <xf numFmtId="0" fontId="9" fillId="0" borderId="0" xfId="70" applyBorder="1" applyAlignment="1" applyProtection="1">
      <alignment vertical="justify" wrapText="1"/>
    </xf>
    <xf numFmtId="0" fontId="18" fillId="26" borderId="52" xfId="70" applyFont="1" applyFill="1" applyBorder="1" applyAlignment="1" applyProtection="1">
      <alignment horizontal="center"/>
    </xf>
    <xf numFmtId="166" fontId="19" fillId="24" borderId="0" xfId="40" applyNumberFormat="1" applyFont="1" applyFill="1" applyBorder="1" applyAlignment="1" applyProtection="1">
      <alignment horizontal="right" wrapText="1" indent="2"/>
    </xf>
    <xf numFmtId="166" fontId="19" fillId="27" borderId="0" xfId="40" applyNumberFormat="1" applyFont="1" applyFill="1" applyBorder="1" applyAlignment="1" applyProtection="1">
      <alignment horizontal="right" wrapText="1" indent="2"/>
    </xf>
    <xf numFmtId="166" fontId="77" fillId="24" borderId="0" xfId="40" applyNumberFormat="1" applyFont="1" applyFill="1" applyBorder="1" applyAlignment="1" applyProtection="1">
      <alignment horizontal="right" wrapText="1" indent="2"/>
    </xf>
    <xf numFmtId="166" fontId="77" fillId="27" borderId="0" xfId="40" applyNumberFormat="1" applyFont="1" applyFill="1" applyBorder="1" applyAlignment="1" applyProtection="1">
      <alignment horizontal="right" wrapText="1" indent="2"/>
    </xf>
    <xf numFmtId="167" fontId="19" fillId="24" borderId="0" xfId="40" applyNumberFormat="1" applyFont="1" applyFill="1" applyBorder="1" applyAlignment="1" applyProtection="1">
      <alignment horizontal="right" wrapText="1" indent="2"/>
    </xf>
    <xf numFmtId="167" fontId="19" fillId="27" borderId="0" xfId="40" applyNumberFormat="1" applyFont="1" applyFill="1" applyBorder="1" applyAlignment="1" applyProtection="1">
      <alignment horizontal="right" wrapText="1" indent="2"/>
    </xf>
    <xf numFmtId="172" fontId="19" fillId="25" borderId="0" xfId="70" applyNumberFormat="1" applyFont="1" applyFill="1" applyBorder="1" applyAlignment="1" applyProtection="1">
      <alignment horizontal="left"/>
    </xf>
    <xf numFmtId="0" fontId="23" fillId="0" borderId="0" xfId="70" applyFont="1" applyBorder="1" applyAlignment="1" applyProtection="1">
      <alignment vertical="top" wrapText="1"/>
    </xf>
    <xf numFmtId="0" fontId="9" fillId="0" borderId="0" xfId="70" applyBorder="1" applyAlignment="1" applyProtection="1">
      <alignment vertical="top" wrapText="1"/>
    </xf>
    <xf numFmtId="0" fontId="18" fillId="25" borderId="0" xfId="70" applyFont="1" applyFill="1" applyBorder="1" applyAlignment="1" applyProtection="1">
      <alignment horizontal="left" indent="4"/>
    </xf>
    <xf numFmtId="0" fontId="48" fillId="26" borderId="15" xfId="70" applyFont="1" applyFill="1" applyBorder="1" applyAlignment="1" applyProtection="1">
      <alignment horizontal="left" vertical="center"/>
    </xf>
    <xf numFmtId="0" fontId="48" fillId="26" borderId="16" xfId="70" applyFont="1" applyFill="1" applyBorder="1" applyAlignment="1" applyProtection="1">
      <alignment horizontal="left" vertical="center"/>
    </xf>
    <xf numFmtId="0" fontId="48" fillId="26" borderId="17" xfId="70" applyFont="1" applyFill="1" applyBorder="1" applyAlignment="1" applyProtection="1">
      <alignment horizontal="left" vertical="center"/>
    </xf>
    <xf numFmtId="0" fontId="23" fillId="25" borderId="0" xfId="70" applyFont="1" applyFill="1" applyBorder="1" applyAlignment="1" applyProtection="1">
      <alignment vertical="justify" wrapText="1"/>
    </xf>
    <xf numFmtId="0" fontId="9" fillId="25" borderId="0" xfId="70" applyFill="1" applyBorder="1" applyAlignment="1" applyProtection="1">
      <alignment vertical="justify" wrapText="1"/>
    </xf>
    <xf numFmtId="166" fontId="19" fillId="46" borderId="0" xfId="60" applyNumberFormat="1" applyFont="1" applyFill="1" applyBorder="1" applyAlignment="1" applyProtection="1">
      <alignment horizontal="right" wrapText="1" indent="2"/>
    </xf>
    <xf numFmtId="166" fontId="19" fillId="43" borderId="0" xfId="6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2"/>
    </xf>
    <xf numFmtId="167"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wrapText="1"/>
    </xf>
    <xf numFmtId="168" fontId="19" fillId="24" borderId="0" xfId="40" applyNumberFormat="1" applyFont="1" applyFill="1" applyBorder="1" applyAlignment="1" applyProtection="1">
      <alignment horizontal="right" wrapText="1" indent="2"/>
    </xf>
    <xf numFmtId="0" fontId="19" fillId="24" borderId="0" xfId="40" applyFont="1" applyFill="1" applyBorder="1" applyAlignment="1" applyProtection="1">
      <alignment horizontal="left" indent="1"/>
    </xf>
    <xf numFmtId="165" fontId="19" fillId="25" borderId="0" xfId="70" applyNumberFormat="1" applyFont="1" applyFill="1" applyBorder="1" applyAlignment="1" applyProtection="1">
      <alignment horizontal="right" indent="2"/>
    </xf>
    <xf numFmtId="165" fontId="19" fillId="26" borderId="0" xfId="70" applyNumberFormat="1" applyFont="1" applyFill="1" applyBorder="1" applyAlignment="1" applyProtection="1">
      <alignment horizontal="right" indent="2"/>
    </xf>
    <xf numFmtId="168" fontId="19" fillId="27" borderId="0" xfId="40" applyNumberFormat="1" applyFont="1" applyFill="1" applyBorder="1" applyAlignment="1" applyProtection="1">
      <alignment horizontal="right" wrapText="1" indent="2"/>
    </xf>
    <xf numFmtId="172" fontId="19" fillId="25" borderId="0" xfId="70" applyNumberFormat="1" applyFont="1" applyFill="1" applyBorder="1" applyAlignment="1" applyProtection="1">
      <alignment horizontal="right"/>
    </xf>
    <xf numFmtId="165" fontId="77" fillId="25" borderId="0" xfId="70" applyNumberFormat="1" applyFont="1" applyFill="1" applyBorder="1" applyAlignment="1" applyProtection="1">
      <alignment horizontal="right" indent="2"/>
    </xf>
    <xf numFmtId="165" fontId="77" fillId="26" borderId="0" xfId="70" applyNumberFormat="1" applyFont="1" applyFill="1" applyBorder="1" applyAlignment="1" applyProtection="1">
      <alignment horizontal="right" indent="2"/>
    </xf>
    <xf numFmtId="0" fontId="18" fillId="25" borderId="0" xfId="70" applyFont="1" applyFill="1" applyBorder="1" applyAlignment="1" applyProtection="1">
      <alignment horizontal="right" indent="6"/>
    </xf>
    <xf numFmtId="165" fontId="19" fillId="24" borderId="0" xfId="40" applyNumberFormat="1" applyFont="1" applyFill="1" applyBorder="1" applyAlignment="1" applyProtection="1">
      <alignment horizontal="right" wrapText="1" indent="2"/>
    </xf>
    <xf numFmtId="165" fontId="19" fillId="27" borderId="0" xfId="40" applyNumberFormat="1" applyFont="1" applyFill="1" applyBorder="1" applyAlignment="1" applyProtection="1">
      <alignment horizontal="right" wrapText="1" indent="2"/>
    </xf>
    <xf numFmtId="165" fontId="30" fillId="25" borderId="0" xfId="70" applyNumberFormat="1" applyFont="1" applyFill="1" applyBorder="1" applyAlignment="1" applyProtection="1">
      <alignment horizontal="right" indent="2"/>
    </xf>
    <xf numFmtId="165" fontId="30" fillId="26" borderId="0" xfId="70" applyNumberFormat="1" applyFont="1" applyFill="1" applyBorder="1" applyAlignment="1" applyProtection="1">
      <alignment horizontal="right" indent="2"/>
    </xf>
    <xf numFmtId="0" fontId="83" fillId="25" borderId="0" xfId="70" applyFont="1" applyFill="1" applyBorder="1" applyAlignment="1" applyProtection="1">
      <alignment horizontal="center"/>
    </xf>
    <xf numFmtId="0" fontId="23" fillId="25" borderId="0" xfId="70" applyFont="1" applyFill="1" applyBorder="1" applyAlignment="1" applyProtection="1">
      <alignment vertical="top"/>
    </xf>
    <xf numFmtId="0" fontId="9" fillId="25" borderId="0" xfId="70" applyFill="1" applyBorder="1" applyAlignment="1" applyProtection="1">
      <alignment vertical="top"/>
    </xf>
    <xf numFmtId="0" fontId="23" fillId="25" borderId="0" xfId="62" applyFont="1" applyFill="1" applyBorder="1" applyAlignment="1">
      <alignment vertical="top" wrapText="1"/>
    </xf>
    <xf numFmtId="0" fontId="86" fillId="26" borderId="0" xfId="62" applyFont="1" applyFill="1" applyBorder="1" applyAlignment="1">
      <alignment horizontal="center" vertical="center"/>
    </xf>
    <xf numFmtId="0" fontId="86" fillId="26" borderId="0" xfId="62" applyFont="1" applyFill="1" applyBorder="1" applyAlignment="1">
      <alignment horizontal="left" vertical="center"/>
    </xf>
    <xf numFmtId="0" fontId="23" fillId="26" borderId="0" xfId="62" applyFont="1" applyFill="1" applyBorder="1" applyAlignment="1">
      <alignment horizontal="justify" wrapText="1"/>
    </xf>
    <xf numFmtId="0" fontId="86" fillId="25" borderId="24" xfId="62" applyFont="1" applyFill="1" applyBorder="1" applyAlignment="1">
      <alignment horizontal="left" vertical="center"/>
    </xf>
    <xf numFmtId="0" fontId="86" fillId="25" borderId="25" xfId="62" applyFont="1" applyFill="1" applyBorder="1" applyAlignment="1">
      <alignment horizontal="left" vertical="center"/>
    </xf>
    <xf numFmtId="0" fontId="23" fillId="25" borderId="0" xfId="62" applyFont="1" applyFill="1" applyBorder="1" applyAlignment="1">
      <alignment wrapText="1"/>
    </xf>
    <xf numFmtId="0" fontId="23" fillId="25" borderId="0" xfId="62" applyFont="1" applyFill="1" applyBorder="1" applyAlignment="1">
      <alignment vertical="center" wrapText="1"/>
    </xf>
    <xf numFmtId="0" fontId="23" fillId="25" borderId="19" xfId="62" applyFont="1" applyFill="1" applyBorder="1" applyAlignment="1">
      <alignment vertical="center" wrapText="1"/>
    </xf>
    <xf numFmtId="0" fontId="82" fillId="26" borderId="24" xfId="0" applyFont="1" applyFill="1" applyBorder="1" applyAlignment="1">
      <alignment horizontal="left" vertical="center" wrapText="1"/>
    </xf>
    <xf numFmtId="0" fontId="82" fillId="26" borderId="26" xfId="0" applyFont="1" applyFill="1" applyBorder="1" applyAlignment="1">
      <alignment horizontal="left" vertical="center" wrapText="1"/>
    </xf>
    <xf numFmtId="0" fontId="82" fillId="26" borderId="25" xfId="0" applyFont="1" applyFill="1" applyBorder="1" applyAlignment="1">
      <alignment horizontal="left" vertical="center" wrapText="1"/>
    </xf>
    <xf numFmtId="0" fontId="18" fillId="25" borderId="0" xfId="62" applyFont="1" applyFill="1" applyBorder="1" applyAlignment="1">
      <alignment horizontal="left" indent="6"/>
    </xf>
    <xf numFmtId="1" fontId="18" fillId="25" borderId="13" xfId="0" applyNumberFormat="1" applyFont="1" applyFill="1" applyBorder="1" applyAlignment="1">
      <alignment horizontal="center"/>
    </xf>
    <xf numFmtId="1" fontId="18" fillId="25" borderId="71" xfId="0" applyNumberFormat="1" applyFont="1" applyFill="1" applyBorder="1" applyAlignment="1">
      <alignment horizontal="center" wrapText="1"/>
    </xf>
    <xf numFmtId="1" fontId="18" fillId="25" borderId="13" xfId="0" applyNumberFormat="1" applyFont="1" applyFill="1" applyBorder="1" applyAlignment="1">
      <alignment horizontal="center" wrapText="1"/>
    </xf>
    <xf numFmtId="0" fontId="77" fillId="25" borderId="0" xfId="0" applyFont="1" applyFill="1" applyBorder="1" applyAlignment="1">
      <alignment horizontal="left"/>
    </xf>
    <xf numFmtId="0" fontId="36" fillId="24" borderId="0" xfId="40" applyFont="1" applyFill="1" applyBorder="1" applyAlignment="1">
      <alignment horizontal="justify" wrapText="1"/>
    </xf>
    <xf numFmtId="0" fontId="23" fillId="24" borderId="0" xfId="40" applyFont="1" applyFill="1" applyBorder="1" applyAlignment="1">
      <alignment horizontal="justify" wrapText="1"/>
    </xf>
    <xf numFmtId="0" fontId="18" fillId="26" borderId="18" xfId="0" applyFont="1" applyFill="1" applyBorder="1" applyAlignment="1">
      <alignment horizontal="right" indent="6"/>
    </xf>
    <xf numFmtId="0" fontId="16" fillId="25" borderId="23" xfId="0" applyFont="1" applyFill="1" applyBorder="1" applyAlignment="1">
      <alignment horizontal="left"/>
    </xf>
    <xf numFmtId="0" fontId="16" fillId="25" borderId="22" xfId="0" applyFont="1" applyFill="1" applyBorder="1" applyAlignment="1">
      <alignment horizontal="left"/>
    </xf>
    <xf numFmtId="0" fontId="16" fillId="25" borderId="0" xfId="0" applyFont="1" applyFill="1" applyBorder="1" applyAlignment="1">
      <alignment horizontal="left"/>
    </xf>
    <xf numFmtId="0" fontId="23" fillId="25" borderId="0" xfId="0" applyFont="1" applyFill="1" applyBorder="1" applyAlignment="1">
      <alignment horizontal="left" vertical="top"/>
    </xf>
    <xf numFmtId="0" fontId="12" fillId="25" borderId="0" xfId="0" applyFont="1" applyFill="1" applyBorder="1"/>
    <xf numFmtId="0" fontId="118" fillId="26" borderId="13" xfId="0" applyFont="1" applyFill="1" applyBorder="1" applyAlignment="1">
      <alignment horizontal="center" wrapText="1"/>
    </xf>
    <xf numFmtId="0" fontId="118" fillId="26" borderId="13" xfId="0" applyFont="1" applyFill="1" applyBorder="1" applyAlignment="1">
      <alignment horizontal="center" vertical="center"/>
    </xf>
    <xf numFmtId="0" fontId="36" fillId="24" borderId="0" xfId="40" applyNumberFormat="1" applyFont="1" applyFill="1" applyBorder="1" applyAlignment="1">
      <alignment horizontal="justify" vertical="center" wrapText="1"/>
    </xf>
    <xf numFmtId="0" fontId="23" fillId="24" borderId="0" xfId="40" applyNumberFormat="1" applyFont="1" applyFill="1" applyBorder="1" applyAlignment="1">
      <alignment horizontal="justify" vertical="center" wrapText="1"/>
    </xf>
    <xf numFmtId="0" fontId="23" fillId="24" borderId="0" xfId="40" applyFont="1" applyFill="1" applyBorder="1" applyAlignment="1">
      <alignment horizontal="justify" vertical="top" wrapText="1"/>
    </xf>
    <xf numFmtId="172" fontId="19" fillId="25" borderId="0" xfId="70" applyNumberFormat="1" applyFont="1" applyFill="1" applyBorder="1" applyAlignment="1">
      <alignment horizontal="right"/>
    </xf>
    <xf numFmtId="0" fontId="18" fillId="25" borderId="18" xfId="70" applyFont="1" applyFill="1" applyBorder="1" applyAlignment="1">
      <alignment horizontal="left" indent="6"/>
    </xf>
    <xf numFmtId="0" fontId="18" fillId="25" borderId="0" xfId="70" applyFont="1" applyFill="1" applyBorder="1" applyAlignment="1">
      <alignment horizontal="left" indent="6"/>
    </xf>
    <xf numFmtId="0" fontId="23" fillId="25" borderId="0" xfId="70" applyFont="1" applyFill="1" applyBorder="1" applyAlignment="1">
      <alignment horizontal="left" vertical="top"/>
    </xf>
    <xf numFmtId="0" fontId="77" fillId="25" borderId="0" xfId="70" applyFont="1" applyFill="1" applyBorder="1" applyAlignment="1">
      <alignment horizontal="left"/>
    </xf>
    <xf numFmtId="0" fontId="77"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2" fontId="10" fillId="25" borderId="0" xfId="70" applyNumberFormat="1" applyFont="1" applyFill="1" applyBorder="1" applyAlignment="1">
      <alignment horizontal="left"/>
    </xf>
    <xf numFmtId="0" fontId="18" fillId="25" borderId="18" xfId="70" applyFont="1" applyFill="1" applyBorder="1" applyAlignment="1">
      <alignment horizontal="left"/>
    </xf>
    <xf numFmtId="0" fontId="23" fillId="25" borderId="22" xfId="70" applyFont="1" applyFill="1" applyBorder="1" applyAlignment="1">
      <alignment horizontal="center"/>
    </xf>
    <xf numFmtId="0" fontId="23"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69" xfId="70" applyFont="1" applyFill="1" applyBorder="1" applyAlignment="1">
      <alignment horizontal="center" vertical="center"/>
    </xf>
    <xf numFmtId="0" fontId="114" fillId="26" borderId="70" xfId="70" applyFont="1" applyFill="1" applyBorder="1" applyAlignment="1">
      <alignment horizontal="center" vertical="center"/>
    </xf>
    <xf numFmtId="0" fontId="114" fillId="26" borderId="73" xfId="70" applyFont="1" applyFill="1" applyBorder="1" applyAlignment="1">
      <alignment horizontal="center" vertical="center"/>
    </xf>
    <xf numFmtId="0" fontId="114" fillId="26" borderId="74" xfId="70" applyFont="1" applyFill="1" applyBorder="1" applyAlignment="1">
      <alignment horizontal="center" vertical="center"/>
    </xf>
    <xf numFmtId="0" fontId="18" fillId="25" borderId="13" xfId="70" applyFont="1" applyFill="1" applyBorder="1" applyAlignment="1">
      <alignment horizontal="center" vertical="center" wrapText="1"/>
    </xf>
    <xf numFmtId="0" fontId="18" fillId="25" borderId="71" xfId="70" applyFont="1" applyFill="1" applyBorder="1" applyAlignment="1">
      <alignment horizontal="center" vertical="center" wrapText="1"/>
    </xf>
    <xf numFmtId="0" fontId="18" fillId="25" borderId="82" xfId="70" applyFont="1" applyFill="1" applyBorder="1" applyAlignment="1">
      <alignment horizontal="center" vertical="center" wrapText="1"/>
    </xf>
    <xf numFmtId="0" fontId="18" fillId="25" borderId="72" xfId="70" applyFont="1" applyFill="1" applyBorder="1" applyAlignment="1">
      <alignment horizontal="center" vertical="center" wrapText="1"/>
    </xf>
    <xf numFmtId="0" fontId="18" fillId="25" borderId="75" xfId="70" applyFont="1" applyFill="1" applyBorder="1" applyAlignment="1">
      <alignment horizontal="center" vertical="center" wrapText="1"/>
    </xf>
    <xf numFmtId="0" fontId="18" fillId="25" borderId="18" xfId="63" applyFont="1" applyFill="1" applyBorder="1" applyAlignment="1">
      <alignment horizontal="center"/>
    </xf>
    <xf numFmtId="0" fontId="36" fillId="26" borderId="0" xfId="63" applyFont="1" applyFill="1" applyBorder="1" applyAlignment="1">
      <alignment horizontal="left" vertical="top" wrapText="1"/>
    </xf>
    <xf numFmtId="172" fontId="10" fillId="26" borderId="0" xfId="63" applyNumberFormat="1" applyFont="1" applyFill="1" applyAlignment="1">
      <alignment horizontal="right"/>
    </xf>
    <xf numFmtId="0" fontId="77" fillId="24" borderId="0" xfId="40" applyFont="1" applyFill="1" applyBorder="1" applyAlignment="1">
      <alignment vertical="center" wrapText="1"/>
    </xf>
    <xf numFmtId="172" fontId="19"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3" fillId="24" borderId="51" xfId="40" applyFont="1" applyFill="1" applyBorder="1" applyAlignment="1">
      <alignment horizontal="left" vertical="top"/>
    </xf>
    <xf numFmtId="0" fontId="23" fillId="24" borderId="0" xfId="40" applyFont="1" applyFill="1" applyBorder="1" applyAlignment="1">
      <alignment horizontal="left" vertical="top"/>
    </xf>
    <xf numFmtId="0" fontId="18" fillId="0" borderId="79" xfId="53" applyFont="1" applyBorder="1" applyAlignment="1">
      <alignment horizontal="center" vertical="center" wrapText="1"/>
    </xf>
    <xf numFmtId="0" fontId="18" fillId="0" borderId="57" xfId="53" applyFont="1" applyBorder="1" applyAlignment="1">
      <alignment horizontal="center" vertical="center" wrapText="1"/>
    </xf>
    <xf numFmtId="0" fontId="18" fillId="0" borderId="12" xfId="53" applyFont="1" applyBorder="1" applyAlignment="1">
      <alignment horizontal="center" vertical="center" wrapText="1"/>
    </xf>
    <xf numFmtId="164" fontId="19" fillId="27" borderId="48" xfId="40" applyNumberFormat="1" applyFont="1" applyFill="1" applyBorder="1" applyAlignment="1">
      <alignment horizontal="center" wrapText="1"/>
    </xf>
    <xf numFmtId="164" fontId="23" fillId="27" borderId="48" xfId="40" applyNumberFormat="1" applyFont="1" applyFill="1" applyBorder="1" applyAlignment="1">
      <alignment horizontal="right" wrapText="1"/>
    </xf>
    <xf numFmtId="0" fontId="36" fillId="25" borderId="0" xfId="62" applyFont="1" applyFill="1" applyBorder="1" applyAlignment="1">
      <alignment horizontal="left" vertical="center"/>
    </xf>
    <xf numFmtId="0" fontId="18" fillId="25" borderId="18" xfId="62" applyFont="1" applyFill="1" applyBorder="1" applyAlignment="1">
      <alignment horizontal="right" indent="6"/>
    </xf>
    <xf numFmtId="0" fontId="23" fillId="24" borderId="51" xfId="40" applyFont="1" applyFill="1" applyBorder="1" applyAlignment="1">
      <alignment vertical="justify" wrapText="1"/>
    </xf>
    <xf numFmtId="0" fontId="23" fillId="24" borderId="0" xfId="40" applyFont="1" applyFill="1" applyBorder="1" applyAlignment="1">
      <alignment vertical="justify" wrapText="1"/>
    </xf>
    <xf numFmtId="0" fontId="23" fillId="25" borderId="51" xfId="62" applyFont="1" applyFill="1" applyBorder="1" applyAlignment="1">
      <alignment horizontal="left" vertical="top"/>
    </xf>
    <xf numFmtId="0" fontId="23" fillId="25" borderId="0" xfId="62" applyFont="1" applyFill="1" applyBorder="1" applyAlignment="1">
      <alignment horizontal="left" vertical="top"/>
    </xf>
    <xf numFmtId="0" fontId="77" fillId="25" borderId="0" xfId="62" applyFont="1" applyFill="1" applyBorder="1" applyAlignment="1">
      <alignment horizontal="left" vertical="center" wrapText="1"/>
    </xf>
    <xf numFmtId="0" fontId="18" fillId="25" borderId="80" xfId="62" applyFont="1" applyFill="1" applyBorder="1" applyAlignment="1">
      <alignment horizontal="center"/>
    </xf>
    <xf numFmtId="0" fontId="18" fillId="25" borderId="79" xfId="62" applyFont="1" applyFill="1" applyBorder="1" applyAlignment="1">
      <alignment horizontal="center"/>
    </xf>
    <xf numFmtId="0" fontId="18" fillId="25" borderId="57" xfId="62" applyFont="1" applyFill="1" applyBorder="1" applyAlignment="1">
      <alignment horizontal="center"/>
    </xf>
    <xf numFmtId="172" fontId="19" fillId="25" borderId="0" xfId="62" applyNumberFormat="1" applyFont="1" applyFill="1" applyBorder="1" applyAlignment="1">
      <alignment horizontal="right"/>
    </xf>
    <xf numFmtId="0" fontId="18" fillId="26" borderId="12" xfId="53" applyFont="1" applyFill="1" applyBorder="1" applyAlignment="1">
      <alignment horizontal="center" vertical="center" wrapText="1"/>
    </xf>
    <xf numFmtId="0" fontId="77" fillId="25" borderId="0" xfId="0" applyFont="1" applyFill="1" applyBorder="1" applyAlignment="1">
      <alignment horizontal="left" vertical="center"/>
    </xf>
    <xf numFmtId="0" fontId="90" fillId="25" borderId="0" xfId="0" applyFont="1" applyFill="1" applyBorder="1" applyAlignment="1">
      <alignment horizontal="center"/>
    </xf>
    <xf numFmtId="0" fontId="48" fillId="26" borderId="31" xfId="0" applyFont="1" applyFill="1" applyBorder="1" applyAlignment="1">
      <alignment horizontal="left" vertical="center"/>
    </xf>
    <xf numFmtId="0" fontId="48" fillId="26" borderId="32" xfId="0" applyFont="1" applyFill="1" applyBorder="1" applyAlignment="1">
      <alignment horizontal="left" vertical="center"/>
    </xf>
    <xf numFmtId="0" fontId="48" fillId="26" borderId="33" xfId="0" applyFont="1" applyFill="1" applyBorder="1" applyAlignment="1">
      <alignment horizontal="left" vertical="center"/>
    </xf>
    <xf numFmtId="0" fontId="23" fillId="0" borderId="0" xfId="0" applyFont="1" applyBorder="1" applyAlignment="1">
      <alignment vertical="justify" wrapText="1"/>
    </xf>
    <xf numFmtId="0" fontId="0" fillId="0" borderId="0" xfId="0" applyBorder="1" applyAlignment="1">
      <alignment vertical="justify" wrapText="1"/>
    </xf>
    <xf numFmtId="0" fontId="18" fillId="25" borderId="79" xfId="0" applyFont="1" applyFill="1" applyBorder="1" applyAlignment="1">
      <alignment horizontal="center"/>
    </xf>
    <xf numFmtId="0" fontId="18" fillId="25" borderId="68" xfId="0" applyFont="1" applyFill="1" applyBorder="1" applyAlignment="1">
      <alignment horizontal="center"/>
    </xf>
    <xf numFmtId="0" fontId="18" fillId="25" borderId="18" xfId="0" applyFont="1" applyFill="1" applyBorder="1" applyAlignment="1">
      <alignment horizontal="left" indent="6"/>
    </xf>
    <xf numFmtId="0" fontId="18" fillId="25" borderId="0" xfId="70" applyFont="1" applyFill="1" applyBorder="1" applyAlignment="1">
      <alignment horizontal="left" indent="1"/>
    </xf>
    <xf numFmtId="0" fontId="19" fillId="25" borderId="0" xfId="70" applyFont="1" applyFill="1" applyBorder="1" applyAlignment="1">
      <alignment horizontal="left" indent="1"/>
    </xf>
    <xf numFmtId="0" fontId="49" fillId="25" borderId="36" xfId="70" applyFont="1" applyFill="1" applyBorder="1" applyAlignment="1">
      <alignment horizontal="justify" vertical="top" wrapText="1"/>
    </xf>
    <xf numFmtId="0" fontId="23" fillId="26" borderId="51" xfId="70" applyFont="1" applyFill="1" applyBorder="1" applyAlignment="1">
      <alignment vertical="justify" wrapText="1"/>
    </xf>
    <xf numFmtId="0" fontId="23" fillId="26" borderId="0" xfId="70" applyFont="1" applyFill="1" applyBorder="1" applyAlignment="1">
      <alignment vertical="justify" wrapText="1"/>
    </xf>
    <xf numFmtId="0" fontId="77" fillId="26" borderId="0" xfId="70" applyFont="1" applyFill="1" applyBorder="1" applyAlignment="1">
      <alignment horizontal="left"/>
    </xf>
    <xf numFmtId="0" fontId="48" fillId="26" borderId="31" xfId="70" applyFont="1" applyFill="1" applyBorder="1" applyAlignment="1">
      <alignment horizontal="left" vertical="center"/>
    </xf>
    <xf numFmtId="0" fontId="48" fillId="26" borderId="32" xfId="70" applyFont="1" applyFill="1" applyBorder="1" applyAlignment="1">
      <alignment horizontal="left" vertical="center"/>
    </xf>
    <xf numFmtId="0" fontId="48" fillId="26" borderId="33" xfId="70" applyFont="1" applyFill="1" applyBorder="1" applyAlignment="1">
      <alignment horizontal="left" vertical="center"/>
    </xf>
    <xf numFmtId="0" fontId="77" fillId="25" borderId="0" xfId="70" applyFont="1" applyFill="1" applyBorder="1" applyAlignment="1">
      <alignment horizontal="left" vertical="center"/>
    </xf>
    <xf numFmtId="0" fontId="92" fillId="26" borderId="34" xfId="70" applyFont="1" applyFill="1" applyBorder="1" applyAlignment="1">
      <alignment horizontal="left" vertical="center"/>
    </xf>
    <xf numFmtId="0" fontId="92" fillId="26" borderId="37" xfId="70" applyFont="1" applyFill="1" applyBorder="1" applyAlignment="1">
      <alignment horizontal="left" vertical="center"/>
    </xf>
    <xf numFmtId="0" fontId="92" fillId="26" borderId="35" xfId="70" applyFont="1" applyFill="1" applyBorder="1" applyAlignment="1">
      <alignment horizontal="left" vertical="center"/>
    </xf>
    <xf numFmtId="0" fontId="89" fillId="25" borderId="0" xfId="70" applyFont="1" applyFill="1" applyBorder="1" applyAlignment="1">
      <alignment horizontal="left" vertical="center"/>
    </xf>
    <xf numFmtId="0" fontId="121" fillId="25" borderId="0" xfId="70" applyFont="1" applyFill="1" applyBorder="1" applyAlignment="1">
      <alignment horizontal="justify"/>
    </xf>
    <xf numFmtId="0" fontId="18" fillId="25" borderId="85" xfId="70" applyFont="1" applyFill="1" applyBorder="1" applyAlignment="1">
      <alignment horizontal="center"/>
    </xf>
    <xf numFmtId="0" fontId="18" fillId="25" borderId="78" xfId="70" applyFont="1" applyFill="1" applyBorder="1" applyAlignment="1">
      <alignment horizontal="center"/>
    </xf>
    <xf numFmtId="0" fontId="18" fillId="25" borderId="0" xfId="70" applyFont="1" applyFill="1" applyBorder="1" applyAlignment="1">
      <alignment horizontal="left"/>
    </xf>
    <xf numFmtId="0" fontId="82" fillId="26" borderId="31" xfId="70" applyFont="1" applyFill="1" applyBorder="1" applyAlignment="1">
      <alignment horizontal="left" vertical="center"/>
    </xf>
    <xf numFmtId="0" fontId="82" fillId="26" borderId="32" xfId="70" applyFont="1" applyFill="1" applyBorder="1" applyAlignment="1">
      <alignment horizontal="left" vertical="center"/>
    </xf>
    <xf numFmtId="0" fontId="82" fillId="26" borderId="33" xfId="70" applyFont="1" applyFill="1" applyBorder="1" applyAlignment="1">
      <alignment horizontal="left" vertical="center"/>
    </xf>
    <xf numFmtId="0" fontId="23" fillId="0" borderId="64" xfId="70" applyFont="1" applyBorder="1" applyAlignment="1">
      <alignment vertical="justify"/>
    </xf>
    <xf numFmtId="0" fontId="23" fillId="0" borderId="0" xfId="70" applyFont="1" applyBorder="1" applyAlignment="1">
      <alignment vertical="justify"/>
    </xf>
    <xf numFmtId="0" fontId="18" fillId="25" borderId="49" xfId="70" applyFont="1" applyFill="1" applyBorder="1" applyAlignment="1">
      <alignment horizontal="center"/>
    </xf>
    <xf numFmtId="0" fontId="18" fillId="25" borderId="18" xfId="70" applyFont="1" applyFill="1" applyBorder="1" applyAlignment="1">
      <alignment horizontal="right"/>
    </xf>
    <xf numFmtId="0" fontId="18" fillId="25" borderId="13" xfId="70" applyFont="1" applyFill="1" applyBorder="1" applyAlignment="1">
      <alignment horizontal="center" wrapText="1"/>
    </xf>
    <xf numFmtId="0" fontId="18" fillId="25" borderId="82" xfId="70" applyFont="1" applyFill="1" applyBorder="1" applyAlignment="1">
      <alignment horizontal="center" wrapText="1"/>
    </xf>
    <xf numFmtId="0" fontId="18" fillId="25" borderId="71" xfId="70" applyFont="1" applyFill="1" applyBorder="1" applyAlignment="1">
      <alignment horizontal="center" wrapText="1"/>
    </xf>
    <xf numFmtId="0" fontId="118" fillId="25" borderId="0" xfId="70" applyFont="1" applyFill="1" applyBorder="1" applyAlignment="1">
      <alignment horizontal="left" indent="1"/>
    </xf>
    <xf numFmtId="0" fontId="23" fillId="26" borderId="64" xfId="70" applyFont="1" applyFill="1" applyBorder="1" applyAlignment="1">
      <alignment horizontal="left" vertical="top"/>
    </xf>
    <xf numFmtId="0" fontId="23" fillId="26" borderId="0" xfId="70" applyFont="1" applyFill="1" applyBorder="1" applyAlignment="1">
      <alignment horizontal="left" vertical="top"/>
    </xf>
    <xf numFmtId="0" fontId="18" fillId="0" borderId="0" xfId="70" applyFont="1" applyBorder="1" applyAlignment="1">
      <alignment horizontal="left" indent="1"/>
    </xf>
    <xf numFmtId="0" fontId="18" fillId="25" borderId="18" xfId="71" applyFont="1" applyFill="1" applyBorder="1" applyAlignment="1">
      <alignment horizontal="left" indent="6"/>
    </xf>
    <xf numFmtId="0" fontId="16" fillId="25" borderId="22" xfId="62" applyFont="1" applyFill="1" applyBorder="1" applyAlignment="1">
      <alignment horizontal="left"/>
    </xf>
    <xf numFmtId="0" fontId="82" fillId="26" borderId="31" xfId="62" applyFont="1" applyFill="1" applyBorder="1" applyAlignment="1">
      <alignment horizontal="left" vertical="center"/>
    </xf>
    <xf numFmtId="0" fontId="82" fillId="26" borderId="32" xfId="62" applyFont="1" applyFill="1" applyBorder="1" applyAlignment="1">
      <alignment horizontal="left" vertical="center"/>
    </xf>
    <xf numFmtId="0" fontId="82" fillId="26" borderId="33" xfId="62" applyFont="1" applyFill="1" applyBorder="1" applyAlignment="1">
      <alignment horizontal="left" vertical="center"/>
    </xf>
    <xf numFmtId="0" fontId="15" fillId="25" borderId="13" xfId="62" applyFont="1" applyFill="1" applyBorder="1" applyAlignment="1">
      <alignment horizontal="center"/>
    </xf>
    <xf numFmtId="0" fontId="16" fillId="25" borderId="49" xfId="62" applyFont="1" applyFill="1" applyBorder="1" applyAlignment="1">
      <alignment horizontal="left"/>
    </xf>
    <xf numFmtId="3" fontId="77" fillId="27" borderId="0" xfId="40" applyNumberFormat="1" applyFont="1" applyFill="1" applyBorder="1" applyAlignment="1">
      <alignment horizontal="left" vertical="center" wrapText="1"/>
    </xf>
    <xf numFmtId="3" fontId="77" fillId="25" borderId="0" xfId="62" applyNumberFormat="1" applyFont="1" applyFill="1" applyBorder="1" applyAlignment="1">
      <alignment horizontal="right" vertical="center" indent="2"/>
    </xf>
    <xf numFmtId="0" fontId="16" fillId="25" borderId="51" xfId="62" applyFont="1" applyFill="1" applyBorder="1" applyAlignment="1">
      <alignment horizontal="left" vertical="top"/>
    </xf>
    <xf numFmtId="0" fontId="16" fillId="25" borderId="0" xfId="62" applyFont="1" applyFill="1" applyBorder="1" applyAlignment="1">
      <alignment horizontal="left" vertical="top"/>
    </xf>
    <xf numFmtId="3" fontId="80" fillId="25" borderId="0" xfId="62" applyNumberFormat="1" applyFont="1" applyFill="1" applyBorder="1" applyAlignment="1">
      <alignment horizontal="right" vertical="center" indent="2"/>
    </xf>
    <xf numFmtId="3" fontId="77" fillId="24" borderId="0" xfId="40" applyNumberFormat="1" applyFont="1" applyFill="1" applyBorder="1" applyAlignment="1">
      <alignment horizontal="left" vertical="center" wrapText="1"/>
    </xf>
    <xf numFmtId="0" fontId="19" fillId="27" borderId="0" xfId="40" applyFont="1" applyFill="1" applyBorder="1" applyAlignment="1">
      <alignment horizontal="left" vertical="center" wrapText="1"/>
    </xf>
    <xf numFmtId="0" fontId="23" fillId="25" borderId="0" xfId="78" applyFont="1" applyFill="1" applyBorder="1" applyAlignment="1">
      <alignment horizontal="left" vertical="top"/>
    </xf>
    <xf numFmtId="0" fontId="18" fillId="25" borderId="79" xfId="78" applyFont="1" applyFill="1" applyBorder="1" applyAlignment="1">
      <alignment horizontal="center" vertical="center" wrapText="1"/>
    </xf>
    <xf numFmtId="0" fontId="23" fillId="25" borderId="0" xfId="62" applyFont="1" applyFill="1" applyBorder="1" applyAlignment="1">
      <alignment horizontal="left" wrapText="1"/>
    </xf>
    <xf numFmtId="0" fontId="90" fillId="25" borderId="0" xfId="62" applyFont="1" applyFill="1" applyBorder="1" applyAlignment="1">
      <alignment horizontal="right"/>
    </xf>
    <xf numFmtId="172" fontId="19" fillId="25" borderId="0" xfId="70" applyNumberFormat="1" applyFont="1" applyFill="1" applyBorder="1" applyAlignment="1">
      <alignment horizontal="left"/>
    </xf>
    <xf numFmtId="0" fontId="48" fillId="26" borderId="44" xfId="70" applyFont="1" applyFill="1" applyBorder="1" applyAlignment="1">
      <alignment horizontal="left" vertical="center"/>
    </xf>
    <xf numFmtId="0" fontId="48" fillId="26" borderId="45" xfId="70" applyFont="1" applyFill="1" applyBorder="1" applyAlignment="1">
      <alignment horizontal="left" vertical="center"/>
    </xf>
    <xf numFmtId="0" fontId="48" fillId="26" borderId="46" xfId="70" applyFont="1" applyFill="1" applyBorder="1" applyAlignment="1">
      <alignment horizontal="left" vertical="center"/>
    </xf>
    <xf numFmtId="0" fontId="36" fillId="25" borderId="10" xfId="62" applyFont="1" applyFill="1" applyBorder="1" applyAlignment="1">
      <alignment horizontal="center" vertical="center" wrapText="1"/>
    </xf>
    <xf numFmtId="0" fontId="36" fillId="25" borderId="11" xfId="62" applyFont="1" applyFill="1" applyBorder="1" applyAlignment="1">
      <alignment horizontal="center" vertical="center" wrapText="1"/>
    </xf>
    <xf numFmtId="0" fontId="77" fillId="44" borderId="0" xfId="70" applyFont="1" applyFill="1" applyBorder="1" applyAlignment="1">
      <alignment horizontal="left"/>
    </xf>
    <xf numFmtId="0" fontId="23" fillId="27" borderId="0" xfId="40" applyFont="1" applyFill="1" applyBorder="1" applyAlignment="1">
      <alignment horizontal="left" wrapText="1"/>
    </xf>
    <xf numFmtId="0" fontId="18" fillId="26" borderId="13" xfId="62" applyFont="1" applyFill="1" applyBorder="1" applyAlignment="1">
      <alignment horizontal="center" vertical="center"/>
    </xf>
    <xf numFmtId="0" fontId="18" fillId="25" borderId="18" xfId="70" applyFont="1" applyFill="1" applyBorder="1" applyAlignment="1">
      <alignment horizontal="right" indent="6"/>
    </xf>
    <xf numFmtId="0" fontId="16" fillId="25" borderId="23" xfId="70" applyFont="1" applyFill="1" applyBorder="1" applyAlignment="1">
      <alignment horizontal="left"/>
    </xf>
    <xf numFmtId="0" fontId="16" fillId="25" borderId="22" xfId="70" applyFont="1" applyFill="1" applyBorder="1" applyAlignment="1">
      <alignment horizontal="left"/>
    </xf>
    <xf numFmtId="0" fontId="36" fillId="26" borderId="10" xfId="62" applyFont="1" applyFill="1" applyBorder="1" applyAlignment="1">
      <alignment horizontal="center" vertical="center" wrapText="1"/>
    </xf>
    <xf numFmtId="0" fontId="36" fillId="26" borderId="11" xfId="62" applyFont="1" applyFill="1" applyBorder="1" applyAlignment="1">
      <alignment horizontal="center" vertical="center" wrapText="1"/>
    </xf>
    <xf numFmtId="0" fontId="85" fillId="26" borderId="0" xfId="70" applyFont="1" applyFill="1" applyBorder="1" applyAlignment="1">
      <alignment horizontal="left"/>
    </xf>
    <xf numFmtId="0" fontId="118" fillId="25" borderId="18" xfId="70" applyFont="1" applyFill="1" applyBorder="1" applyAlignment="1">
      <alignment horizontal="left" indent="6"/>
    </xf>
    <xf numFmtId="0" fontId="16"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18" fillId="26" borderId="13" xfId="70" applyFont="1" applyFill="1" applyBorder="1" applyAlignment="1">
      <alignment horizontal="center"/>
    </xf>
    <xf numFmtId="0" fontId="18" fillId="26" borderId="83" xfId="70" applyFont="1" applyFill="1" applyBorder="1" applyAlignment="1">
      <alignment horizontal="center"/>
    </xf>
    <xf numFmtId="0" fontId="119" fillId="24" borderId="0" xfId="40" applyFont="1" applyFill="1" applyBorder="1" applyAlignment="1">
      <alignment horizontal="left" vertical="top" wrapText="1"/>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118" fillId="24" borderId="0" xfId="40" applyFont="1" applyFill="1" applyBorder="1" applyAlignment="1">
      <alignment horizontal="left" vertical="center" wrapText="1" indent="1"/>
    </xf>
    <xf numFmtId="0" fontId="118" fillId="27" borderId="0" xfId="40" applyFont="1" applyFill="1" applyBorder="1" applyAlignment="1">
      <alignment horizontal="left" vertical="center" wrapText="1" indent="1"/>
    </xf>
    <xf numFmtId="0" fontId="119" fillId="27" borderId="0" xfId="40" applyFont="1" applyFill="1" applyBorder="1" applyAlignment="1">
      <alignment horizontal="left"/>
    </xf>
    <xf numFmtId="0" fontId="119" fillId="27" borderId="19" xfId="40" applyFont="1" applyFill="1" applyBorder="1" applyAlignment="1">
      <alignment horizontal="left"/>
    </xf>
    <xf numFmtId="172" fontId="45" fillId="25" borderId="0" xfId="70" applyNumberFormat="1" applyFont="1" applyFill="1" applyBorder="1" applyAlignment="1">
      <alignment horizontal="right"/>
    </xf>
    <xf numFmtId="3" fontId="85" fillId="26" borderId="0" xfId="70" applyNumberFormat="1" applyFont="1" applyFill="1" applyBorder="1" applyAlignment="1">
      <alignment horizontal="left"/>
    </xf>
    <xf numFmtId="0" fontId="23" fillId="24" borderId="0" xfId="40" applyFont="1" applyFill="1" applyBorder="1" applyAlignment="1">
      <alignment horizontal="left" vertical="top" wrapText="1"/>
    </xf>
    <xf numFmtId="3" fontId="85" fillId="26" borderId="0" xfId="70" applyNumberFormat="1" applyFont="1" applyFill="1" applyBorder="1" applyAlignment="1">
      <alignment horizontal="left" vertical="center" wrapText="1"/>
    </xf>
    <xf numFmtId="0" fontId="119" fillId="24" borderId="0" xfId="40" applyFont="1" applyFill="1" applyBorder="1" applyAlignment="1">
      <alignment horizontal="center" vertical="top" wrapText="1"/>
    </xf>
    <xf numFmtId="3" fontId="118" fillId="27" borderId="0" xfId="40" applyNumberFormat="1" applyFont="1" applyFill="1" applyBorder="1" applyAlignment="1">
      <alignment horizontal="left" vertical="center" wrapText="1" indent="1"/>
    </xf>
    <xf numFmtId="0" fontId="119" fillId="24" borderId="0" xfId="40" applyFont="1" applyFill="1" applyBorder="1" applyAlignment="1">
      <alignment horizontal="left" vertical="center" wrapText="1"/>
    </xf>
    <xf numFmtId="0" fontId="18" fillId="26" borderId="83" xfId="70" applyFont="1" applyFill="1" applyBorder="1" applyAlignment="1">
      <alignment horizontal="center" vertical="center"/>
    </xf>
    <xf numFmtId="0" fontId="18" fillId="26" borderId="13" xfId="70" applyFont="1" applyFill="1" applyBorder="1" applyAlignment="1">
      <alignment horizontal="center" vertical="center"/>
    </xf>
    <xf numFmtId="172" fontId="19" fillId="25" borderId="20" xfId="70" applyNumberFormat="1" applyFont="1" applyFill="1" applyBorder="1" applyAlignment="1">
      <alignment horizontal="left"/>
    </xf>
    <xf numFmtId="0" fontId="77" fillId="25" borderId="0" xfId="70" applyFont="1" applyFill="1" applyBorder="1" applyAlignment="1">
      <alignment horizontal="justify" vertical="center"/>
    </xf>
    <xf numFmtId="0" fontId="18" fillId="25" borderId="18" xfId="70" applyFont="1" applyFill="1" applyBorder="1" applyAlignment="1">
      <alignment horizontal="center"/>
    </xf>
    <xf numFmtId="3" fontId="23" fillId="25" borderId="0" xfId="70" applyNumberFormat="1" applyFont="1" applyFill="1" applyBorder="1" applyAlignment="1">
      <alignment horizontal="right"/>
    </xf>
    <xf numFmtId="0" fontId="23" fillId="25" borderId="0" xfId="70" applyNumberFormat="1" applyFont="1" applyFill="1" applyBorder="1" applyAlignment="1" applyProtection="1">
      <alignment horizontal="justify" vertical="justify" wrapText="1"/>
      <protection locked="0"/>
    </xf>
    <xf numFmtId="49" fontId="23" fillId="25" borderId="0" xfId="70" applyNumberFormat="1" applyFont="1" applyFill="1" applyBorder="1" applyAlignment="1">
      <alignment horizontal="left" vertical="center" wrapText="1"/>
    </xf>
    <xf numFmtId="0" fontId="80" fillId="25" borderId="0" xfId="70" applyNumberFormat="1" applyFont="1" applyFill="1" applyBorder="1" applyAlignment="1" applyProtection="1">
      <alignment horizontal="right" vertical="justify" wrapText="1"/>
      <protection locked="0"/>
    </xf>
    <xf numFmtId="0" fontId="123" fillId="25" borderId="0" xfId="68" applyNumberFormat="1" applyFont="1" applyFill="1" applyBorder="1" applyAlignment="1" applyProtection="1">
      <alignment horizontal="center" vertical="justify" wrapText="1"/>
      <protection locked="0"/>
    </xf>
    <xf numFmtId="0" fontId="18" fillId="25" borderId="13" xfId="70" applyFont="1" applyFill="1" applyBorder="1" applyAlignment="1">
      <alignment horizontal="center"/>
    </xf>
    <xf numFmtId="0" fontId="19" fillId="27" borderId="0" xfId="61" applyFont="1" applyFill="1" applyBorder="1" applyAlignment="1">
      <alignment horizontal="justify" vertical="center"/>
    </xf>
    <xf numFmtId="0" fontId="48" fillId="26" borderId="15" xfId="51" applyFont="1" applyFill="1" applyBorder="1" applyAlignment="1">
      <alignment horizontal="left" vertical="center"/>
    </xf>
    <xf numFmtId="0" fontId="48" fillId="26" borderId="16" xfId="51" applyFont="1" applyFill="1" applyBorder="1" applyAlignment="1">
      <alignment horizontal="left" vertical="center"/>
    </xf>
    <xf numFmtId="0" fontId="48" fillId="26" borderId="17" xfId="51" applyFont="1" applyFill="1" applyBorder="1" applyAlignment="1">
      <alignment horizontal="left" vertical="center"/>
    </xf>
    <xf numFmtId="0" fontId="86" fillId="26" borderId="24" xfId="51" applyNumberFormat="1" applyFont="1" applyFill="1" applyBorder="1" applyAlignment="1">
      <alignment horizontal="center" vertical="center" wrapText="1"/>
    </xf>
    <xf numFmtId="0" fontId="86" fillId="26" borderId="25" xfId="51" applyNumberFormat="1" applyFont="1" applyFill="1" applyBorder="1" applyAlignment="1">
      <alignment horizontal="center" vertical="center"/>
    </xf>
    <xf numFmtId="1" fontId="19" fillId="35" borderId="0" xfId="51" applyNumberFormat="1" applyFont="1" applyFill="1" applyBorder="1" applyAlignment="1">
      <alignment horizontal="center"/>
    </xf>
    <xf numFmtId="0" fontId="19" fillId="27" borderId="0" xfId="61" applyFont="1" applyFill="1" applyBorder="1" applyAlignment="1">
      <alignment horizontal="justify" vertical="center" wrapText="1"/>
    </xf>
    <xf numFmtId="172" fontId="19" fillId="25" borderId="0" xfId="52" applyNumberFormat="1" applyFont="1" applyFill="1" applyBorder="1" applyAlignment="1">
      <alignment horizontal="center"/>
    </xf>
    <xf numFmtId="0" fontId="23" fillId="24" borderId="0" xfId="61" applyFont="1" applyFill="1" applyBorder="1" applyAlignment="1">
      <alignment horizontal="left" wrapText="1"/>
    </xf>
    <xf numFmtId="2" fontId="36" fillId="24" borderId="0" xfId="61" applyNumberFormat="1" applyFont="1" applyFill="1" applyBorder="1" applyAlignment="1">
      <alignment horizontal="left" wrapText="1"/>
    </xf>
    <xf numFmtId="2" fontId="23" fillId="24" borderId="0" xfId="61" applyNumberFormat="1" applyFont="1" applyFill="1" applyBorder="1" applyAlignment="1">
      <alignment horizontal="left" wrapText="1"/>
    </xf>
    <xf numFmtId="0" fontId="18" fillId="25" borderId="0" xfId="0" applyFont="1" applyFill="1" applyBorder="1" applyAlignment="1">
      <alignment horizontal="center"/>
    </xf>
    <xf numFmtId="0" fontId="17" fillId="25" borderId="0" xfId="0" applyFont="1" applyFill="1" applyBorder="1"/>
    <xf numFmtId="172" fontId="19" fillId="25" borderId="0" xfId="52" applyNumberFormat="1" applyFont="1" applyFill="1" applyBorder="1" applyAlignment="1">
      <alignment horizontal="right"/>
    </xf>
    <xf numFmtId="172" fontId="19" fillId="25" borderId="19" xfId="52" applyNumberFormat="1" applyFont="1" applyFill="1" applyBorder="1" applyAlignment="1">
      <alignment horizontal="right"/>
    </xf>
    <xf numFmtId="0" fontId="18" fillId="26" borderId="18" xfId="0" applyFont="1" applyFill="1" applyBorder="1" applyAlignment="1">
      <alignment horizontal="center"/>
    </xf>
    <xf numFmtId="0" fontId="19" fillId="25" borderId="0" xfId="52" applyNumberFormat="1" applyFont="1" applyFill="1" applyAlignment="1">
      <alignment horizontal="right"/>
    </xf>
    <xf numFmtId="0" fontId="19" fillId="25" borderId="0" xfId="52" applyNumberFormat="1" applyFont="1" applyFill="1" applyBorder="1" applyAlignment="1">
      <alignment horizontal="right"/>
    </xf>
    <xf numFmtId="0" fontId="40" fillId="25" borderId="0" xfId="0" applyFont="1" applyFill="1" applyBorder="1" applyAlignment="1">
      <alignment horizontal="left"/>
    </xf>
    <xf numFmtId="3" fontId="36" fillId="0" borderId="0" xfId="70" applyNumberFormat="1" applyFont="1"/>
  </cellXfs>
  <cellStyles count="325">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323"/>
    <cellStyle name="Normal_13empresarial3A_2015" xfId="324"/>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8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C7CE"/>
      <color rgb="FF008080"/>
      <color rgb="FF1F497D"/>
      <color rgb="FF333333"/>
      <color rgb="FF9C0000"/>
      <color rgb="FF9C0006"/>
      <color rgb="FFFF9999"/>
      <color rgb="FFFFFFCC"/>
      <color rgb="FFD3EEFF"/>
      <color rgb="FFFFE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2018</c:v>
                  </c:pt>
                  <c:pt idx="8">
                    <c:v>2019</c:v>
                  </c:pt>
                </c:lvl>
              </c:multiLvlStrCache>
            </c:multiLvlStrRef>
          </c:cat>
          <c:val>
            <c:numRef>
              <c:f>'9lay_off'!$E$12:$Q$12</c:f>
              <c:numCache>
                <c:formatCode>0</c:formatCode>
                <c:ptCount val="13"/>
                <c:pt idx="0">
                  <c:v>41</c:v>
                </c:pt>
                <c:pt idx="1">
                  <c:v>36</c:v>
                </c:pt>
                <c:pt idx="2">
                  <c:v>35</c:v>
                </c:pt>
                <c:pt idx="3">
                  <c:v>33</c:v>
                </c:pt>
                <c:pt idx="4">
                  <c:v>36</c:v>
                </c:pt>
                <c:pt idx="5">
                  <c:v>47</c:v>
                </c:pt>
                <c:pt idx="6">
                  <c:v>60</c:v>
                </c:pt>
                <c:pt idx="7">
                  <c:v>73</c:v>
                </c:pt>
                <c:pt idx="8">
                  <c:v>69</c:v>
                </c:pt>
                <c:pt idx="9">
                  <c:v>72</c:v>
                </c:pt>
                <c:pt idx="10">
                  <c:v>66</c:v>
                </c:pt>
                <c:pt idx="11">
                  <c:v>62</c:v>
                </c:pt>
                <c:pt idx="12">
                  <c:v>56</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60942336"/>
        <c:axId val="160952320"/>
      </c:barChart>
      <c:catAx>
        <c:axId val="160942336"/>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60952320"/>
        <c:crosses val="autoZero"/>
        <c:auto val="1"/>
        <c:lblAlgn val="ctr"/>
        <c:lblOffset val="100"/>
        <c:tickLblSkip val="1"/>
        <c:tickMarkSkip val="1"/>
        <c:noMultiLvlLbl val="0"/>
      </c:catAx>
      <c:valAx>
        <c:axId val="1609523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09423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2018</c:v>
                  </c:pt>
                  <c:pt idx="8">
                    <c:v>2019</c:v>
                  </c:pt>
                </c:lvl>
              </c:multiLvlStrCache>
            </c:multiLvlStrRef>
          </c:cat>
          <c:val>
            <c:numRef>
              <c:f>'9lay_off'!$E$15:$Q$15</c:f>
              <c:numCache>
                <c:formatCode>#,##0</c:formatCode>
                <c:ptCount val="13"/>
                <c:pt idx="0">
                  <c:v>665</c:v>
                </c:pt>
                <c:pt idx="1">
                  <c:v>425</c:v>
                </c:pt>
                <c:pt idx="2">
                  <c:v>547</c:v>
                </c:pt>
                <c:pt idx="3">
                  <c:v>456</c:v>
                </c:pt>
                <c:pt idx="4">
                  <c:v>752</c:v>
                </c:pt>
                <c:pt idx="5">
                  <c:v>1104</c:v>
                </c:pt>
                <c:pt idx="6">
                  <c:v>1284</c:v>
                </c:pt>
                <c:pt idx="7">
                  <c:v>1784</c:v>
                </c:pt>
                <c:pt idx="8">
                  <c:v>1435</c:v>
                </c:pt>
                <c:pt idx="9">
                  <c:v>1532</c:v>
                </c:pt>
                <c:pt idx="10">
                  <c:v>1532</c:v>
                </c:pt>
                <c:pt idx="11">
                  <c:v>1500</c:v>
                </c:pt>
                <c:pt idx="12">
                  <c:v>1537</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62664448"/>
        <c:axId val="162665984"/>
      </c:barChart>
      <c:catAx>
        <c:axId val="16266444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62665984"/>
        <c:crosses val="autoZero"/>
        <c:auto val="1"/>
        <c:lblAlgn val="ctr"/>
        <c:lblOffset val="100"/>
        <c:tickLblSkip val="1"/>
        <c:tickMarkSkip val="1"/>
        <c:noMultiLvlLbl val="0"/>
      </c:catAx>
      <c:valAx>
        <c:axId val="1626659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26644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'9lay_off'!$E$38:$Q$38</c:f>
              <c:numCache>
                <c:formatCode>0</c:formatCode>
                <c:ptCount val="13"/>
                <c:pt idx="0">
                  <c:v>49</c:v>
                </c:pt>
                <c:pt idx="1">
                  <c:v>28</c:v>
                </c:pt>
                <c:pt idx="2">
                  <c:v>54</c:v>
                </c:pt>
                <c:pt idx="3">
                  <c:v>423</c:v>
                </c:pt>
                <c:pt idx="4">
                  <c:v>324</c:v>
                </c:pt>
                <c:pt idx="5">
                  <c:v>266</c:v>
                </c:pt>
                <c:pt idx="6">
                  <c:v>550</c:v>
                </c:pt>
                <c:pt idx="7">
                  <c:v>547</c:v>
                </c:pt>
                <c:pt idx="8">
                  <c:v>344</c:v>
                </c:pt>
                <c:pt idx="9">
                  <c:v>254</c:v>
                </c:pt>
                <c:pt idx="10">
                  <c:v>211</c:v>
                </c:pt>
                <c:pt idx="11">
                  <c:v>161</c:v>
                </c:pt>
                <c:pt idx="12">
                  <c:v>150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62715520"/>
        <c:axId val="162717056"/>
      </c:barChart>
      <c:catAx>
        <c:axId val="1627155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62717056"/>
        <c:crosses val="autoZero"/>
        <c:auto val="1"/>
        <c:lblAlgn val="ctr"/>
        <c:lblOffset val="100"/>
        <c:tickLblSkip val="1"/>
        <c:tickMarkSkip val="1"/>
        <c:noMultiLvlLbl val="0"/>
      </c:catAx>
      <c:valAx>
        <c:axId val="162717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27155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'9lay_off'!$E$41:$Q$41</c:f>
              <c:numCache>
                <c:formatCode>#,##0</c:formatCode>
                <c:ptCount val="13"/>
                <c:pt idx="0">
                  <c:v>664</c:v>
                </c:pt>
                <c:pt idx="1">
                  <c:v>891</c:v>
                </c:pt>
                <c:pt idx="2">
                  <c:v>1422</c:v>
                </c:pt>
                <c:pt idx="3">
                  <c:v>19278</c:v>
                </c:pt>
                <c:pt idx="4">
                  <c:v>6145</c:v>
                </c:pt>
                <c:pt idx="5">
                  <c:v>3601</c:v>
                </c:pt>
                <c:pt idx="6">
                  <c:v>8703</c:v>
                </c:pt>
                <c:pt idx="7">
                  <c:v>7434</c:v>
                </c:pt>
                <c:pt idx="8">
                  <c:v>4460</c:v>
                </c:pt>
                <c:pt idx="9">
                  <c:v>3872</c:v>
                </c:pt>
                <c:pt idx="10">
                  <c:v>4126</c:v>
                </c:pt>
                <c:pt idx="11">
                  <c:v>3263</c:v>
                </c:pt>
                <c:pt idx="12">
                  <c:v>3520</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62426880"/>
        <c:axId val="162428416"/>
      </c:barChart>
      <c:catAx>
        <c:axId val="162426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62428416"/>
        <c:crosses val="autoZero"/>
        <c:auto val="1"/>
        <c:lblAlgn val="ctr"/>
        <c:lblOffset val="100"/>
        <c:tickLblSkip val="1"/>
        <c:tickMarkSkip val="1"/>
        <c:noMultiLvlLbl val="0"/>
      </c:catAx>
      <c:valAx>
        <c:axId val="1624284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2426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63546624"/>
        <c:axId val="163548160"/>
      </c:barChart>
      <c:catAx>
        <c:axId val="163546624"/>
        <c:scaling>
          <c:orientation val="maxMin"/>
        </c:scaling>
        <c:delete val="0"/>
        <c:axPos val="l"/>
        <c:majorTickMark val="none"/>
        <c:minorTickMark val="none"/>
        <c:tickLblPos val="none"/>
        <c:spPr>
          <a:ln w="3175">
            <a:solidFill>
              <a:srgbClr val="333333"/>
            </a:solidFill>
            <a:prstDash val="solid"/>
          </a:ln>
        </c:spPr>
        <c:crossAx val="163548160"/>
        <c:crosses val="autoZero"/>
        <c:auto val="1"/>
        <c:lblAlgn val="ctr"/>
        <c:lblOffset val="100"/>
        <c:tickMarkSkip val="1"/>
        <c:noMultiLvlLbl val="0"/>
      </c:catAx>
      <c:valAx>
        <c:axId val="16354816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35466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63564544"/>
        <c:axId val="163840768"/>
      </c:barChart>
      <c:catAx>
        <c:axId val="163564544"/>
        <c:scaling>
          <c:orientation val="maxMin"/>
        </c:scaling>
        <c:delete val="0"/>
        <c:axPos val="l"/>
        <c:majorTickMark val="none"/>
        <c:minorTickMark val="none"/>
        <c:tickLblPos val="none"/>
        <c:spPr>
          <a:ln w="3175">
            <a:solidFill>
              <a:srgbClr val="333333"/>
            </a:solidFill>
            <a:prstDash val="solid"/>
          </a:ln>
        </c:spPr>
        <c:crossAx val="163840768"/>
        <c:crosses val="autoZero"/>
        <c:auto val="1"/>
        <c:lblAlgn val="ctr"/>
        <c:lblOffset val="100"/>
        <c:tickMarkSkip val="1"/>
        <c:noMultiLvlLbl val="0"/>
      </c:catAx>
      <c:valAx>
        <c:axId val="16384076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356454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63869056"/>
        <c:axId val="163870592"/>
      </c:barChart>
      <c:catAx>
        <c:axId val="163869056"/>
        <c:scaling>
          <c:orientation val="maxMin"/>
        </c:scaling>
        <c:delete val="0"/>
        <c:axPos val="l"/>
        <c:majorTickMark val="none"/>
        <c:minorTickMark val="none"/>
        <c:tickLblPos val="none"/>
        <c:spPr>
          <a:ln w="3175">
            <a:solidFill>
              <a:srgbClr val="333333"/>
            </a:solidFill>
            <a:prstDash val="solid"/>
          </a:ln>
        </c:spPr>
        <c:crossAx val="163870592"/>
        <c:crosses val="autoZero"/>
        <c:auto val="1"/>
        <c:lblAlgn val="ctr"/>
        <c:lblOffset val="100"/>
        <c:tickMarkSkip val="1"/>
        <c:noMultiLvlLbl val="0"/>
      </c:catAx>
      <c:valAx>
        <c:axId val="16387059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38690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63876224"/>
        <c:axId val="163894400"/>
      </c:barChart>
      <c:catAx>
        <c:axId val="163876224"/>
        <c:scaling>
          <c:orientation val="maxMin"/>
        </c:scaling>
        <c:delete val="0"/>
        <c:axPos val="l"/>
        <c:majorTickMark val="none"/>
        <c:minorTickMark val="none"/>
        <c:tickLblPos val="none"/>
        <c:spPr>
          <a:ln w="3175">
            <a:solidFill>
              <a:srgbClr val="333333"/>
            </a:solidFill>
            <a:prstDash val="solid"/>
          </a:ln>
        </c:spPr>
        <c:crossAx val="163894400"/>
        <c:crosses val="autoZero"/>
        <c:auto val="1"/>
        <c:lblAlgn val="ctr"/>
        <c:lblOffset val="100"/>
        <c:tickMarkSkip val="1"/>
        <c:noMultiLvlLbl val="0"/>
      </c:catAx>
      <c:valAx>
        <c:axId val="16389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387622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6.5274946867542427</c:v>
                </c:pt>
                <c:pt idx="1">
                  <c:v>3.8908631615002465</c:v>
                </c:pt>
                <c:pt idx="2">
                  <c:v>3.2939115199299041</c:v>
                </c:pt>
                <c:pt idx="3">
                  <c:v>2.0239773071914158</c:v>
                </c:pt>
                <c:pt idx="4">
                  <c:v>1.8296807722455455</c:v>
                </c:pt>
                <c:pt idx="5" formatCode="0.00">
                  <c:v>-16.158352248510731</c:v>
                </c:pt>
                <c:pt idx="6" formatCode="0.00">
                  <c:v>-12.124040807926374</c:v>
                </c:pt>
                <c:pt idx="7" formatCode="0.00">
                  <c:v>-3.1994412090204816</c:v>
                </c:pt>
                <c:pt idx="8" formatCode="0.00">
                  <c:v>-2.9807176901792132</c:v>
                </c:pt>
                <c:pt idx="9" formatCode="0.00">
                  <c:v>-2.7874728799169968</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63779328"/>
        <c:axId val="163780864"/>
      </c:barChart>
      <c:catAx>
        <c:axId val="163779328"/>
        <c:scaling>
          <c:orientation val="maxMin"/>
        </c:scaling>
        <c:delete val="0"/>
        <c:axPos val="l"/>
        <c:majorTickMark val="none"/>
        <c:minorTickMark val="none"/>
        <c:tickLblPos val="none"/>
        <c:crossAx val="163780864"/>
        <c:crossesAt val="0"/>
        <c:auto val="1"/>
        <c:lblAlgn val="ctr"/>
        <c:lblOffset val="100"/>
        <c:tickMarkSkip val="1"/>
        <c:noMultiLvlLbl val="0"/>
      </c:catAx>
      <c:valAx>
        <c:axId val="163780864"/>
        <c:scaling>
          <c:orientation val="minMax"/>
        </c:scaling>
        <c:delete val="0"/>
        <c:axPos val="t"/>
        <c:numFmt formatCode="0.0" sourceLinked="1"/>
        <c:majorTickMark val="none"/>
        <c:minorTickMark val="none"/>
        <c:tickLblPos val="none"/>
        <c:spPr>
          <a:ln w="9525">
            <a:noFill/>
          </a:ln>
        </c:spPr>
        <c:crossAx val="16377932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1DF6-43FA-BE7F-E8E9CFB9889A}"/>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1DF6-43FA-BE7F-E8E9CFB9889A}"/>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1DF6-43FA-BE7F-E8E9CFB9889A}"/>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1DF6-43FA-BE7F-E8E9CFB9889A}"/>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1DF6-43FA-BE7F-E8E9CFB9889A}"/>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1DF6-43FA-BE7F-E8E9CFB9889A}"/>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1DF6-43FA-BE7F-E8E9CFB9889A}"/>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1DF6-43FA-BE7F-E8E9CFB9889A}"/>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1DF6-43FA-BE7F-E8E9CFB9889A}"/>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1DF6-43FA-BE7F-E8E9CFB9889A}"/>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1DF6-43FA-BE7F-E8E9CFB9889A}"/>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1DF6-43FA-BE7F-E8E9CFB9889A}"/>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1DF6-43FA-BE7F-E8E9CFB9889A}"/>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1DF6-43FA-BE7F-E8E9CFB9889A}"/>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1DF6-43FA-BE7F-E8E9CFB9889A}"/>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1DF6-43FA-BE7F-E8E9CFB9889A}"/>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1DF6-43FA-BE7F-E8E9CFB9889A}"/>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1DF6-43FA-BE7F-E8E9CFB9889A}"/>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1DF6-43FA-BE7F-E8E9CFB9889A}"/>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111445</c:v>
              </c:pt>
              <c:pt idx="1">
                <c:v>104188</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163949952"/>
        <c:axId val="162804864"/>
      </c:barChart>
      <c:catAx>
        <c:axId val="16394995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62804864"/>
        <c:crosses val="autoZero"/>
        <c:auto val="1"/>
        <c:lblAlgn val="ctr"/>
        <c:lblOffset val="100"/>
        <c:tickLblSkip val="1"/>
        <c:tickMarkSkip val="1"/>
        <c:noMultiLvlLbl val="0"/>
      </c:catAx>
      <c:valAx>
        <c:axId val="16280486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6394995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777F-49CD-93E1-EE9E0BD98C3A}"/>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777F-49CD-93E1-EE9E0BD98C3A}"/>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777F-49CD-93E1-EE9E0BD98C3A}"/>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777F-49CD-93E1-EE9E0BD98C3A}"/>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777F-49CD-93E1-EE9E0BD98C3A}"/>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777F-49CD-93E1-EE9E0BD98C3A}"/>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777F-49CD-93E1-EE9E0BD98C3A}"/>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777F-49CD-93E1-EE9E0BD98C3A}"/>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777F-49CD-93E1-EE9E0BD98C3A}"/>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777F-49CD-93E1-EE9E0BD98C3A}"/>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777F-49CD-93E1-EE9E0BD98C3A}"/>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777F-49CD-93E1-EE9E0BD98C3A}"/>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777F-49CD-93E1-EE9E0BD98C3A}"/>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777F-49CD-93E1-EE9E0BD98C3A}"/>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777F-49CD-93E1-EE9E0BD98C3A}"/>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777F-49CD-93E1-EE9E0BD98C3A}"/>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777F-49CD-93E1-EE9E0BD98C3A}"/>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777F-49CD-93E1-EE9E0BD98C3A}"/>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777F-49CD-93E1-EE9E0BD98C3A}"/>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69235</c:v>
              </c:pt>
              <c:pt idx="1">
                <c:v>4047</c:v>
              </c:pt>
              <c:pt idx="2">
                <c:v>3568</c:v>
              </c:pt>
              <c:pt idx="3">
                <c:v>12638</c:v>
              </c:pt>
              <c:pt idx="4">
                <c:v>10302</c:v>
              </c:pt>
              <c:pt idx="5">
                <c:v>11217</c:v>
              </c:pt>
              <c:pt idx="6">
                <c:v>12630</c:v>
              </c:pt>
              <c:pt idx="7">
                <c:v>14570</c:v>
              </c:pt>
              <c:pt idx="8">
                <c:v>16349</c:v>
              </c:pt>
              <c:pt idx="9">
                <c:v>18564</c:v>
              </c:pt>
              <c:pt idx="10">
                <c:v>20377</c:v>
              </c:pt>
              <c:pt idx="11">
                <c:v>16284</c:v>
              </c:pt>
              <c:pt idx="12">
                <c:v>5852</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63831168"/>
        <c:axId val="163988608"/>
      </c:barChart>
      <c:catAx>
        <c:axId val="16383116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63988608"/>
        <c:crosses val="autoZero"/>
        <c:auto val="1"/>
        <c:lblAlgn val="ctr"/>
        <c:lblOffset val="100"/>
        <c:tickLblSkip val="1"/>
        <c:tickMarkSkip val="1"/>
        <c:noMultiLvlLbl val="0"/>
      </c:catAx>
      <c:valAx>
        <c:axId val="16398860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383116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4930</c:v>
                </c:pt>
                <c:pt idx="1">
                  <c:v>1691</c:v>
                </c:pt>
                <c:pt idx="2">
                  <c:v>3274</c:v>
                </c:pt>
                <c:pt idx="3">
                  <c:v>1032</c:v>
                </c:pt>
                <c:pt idx="4">
                  <c:v>1623</c:v>
                </c:pt>
                <c:pt idx="5">
                  <c:v>3387</c:v>
                </c:pt>
                <c:pt idx="6">
                  <c:v>1224</c:v>
                </c:pt>
                <c:pt idx="7">
                  <c:v>2632</c:v>
                </c:pt>
                <c:pt idx="8">
                  <c:v>1226</c:v>
                </c:pt>
                <c:pt idx="9">
                  <c:v>1888</c:v>
                </c:pt>
                <c:pt idx="10">
                  <c:v>18170</c:v>
                </c:pt>
                <c:pt idx="11">
                  <c:v>1219</c:v>
                </c:pt>
                <c:pt idx="12">
                  <c:v>29989</c:v>
                </c:pt>
                <c:pt idx="13">
                  <c:v>2438</c:v>
                </c:pt>
                <c:pt idx="14">
                  <c:v>9119</c:v>
                </c:pt>
                <c:pt idx="15">
                  <c:v>1229</c:v>
                </c:pt>
                <c:pt idx="16">
                  <c:v>2886</c:v>
                </c:pt>
                <c:pt idx="17">
                  <c:v>3314</c:v>
                </c:pt>
                <c:pt idx="18">
                  <c:v>6126</c:v>
                </c:pt>
                <c:pt idx="19">
                  <c:v>2504</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64022912"/>
        <c:axId val="164766080"/>
      </c:barChart>
      <c:catAx>
        <c:axId val="16402291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64766080"/>
        <c:crosses val="autoZero"/>
        <c:auto val="1"/>
        <c:lblAlgn val="ctr"/>
        <c:lblOffset val="100"/>
        <c:tickLblSkip val="1"/>
        <c:tickMarkSkip val="1"/>
        <c:noMultiLvlLbl val="0"/>
      </c:catAx>
      <c:valAx>
        <c:axId val="16476608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40229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262.50108585346101</c:v>
                </c:pt>
                <c:pt idx="1">
                  <c:v>334.67984624482602</c:v>
                </c:pt>
                <c:pt idx="2">
                  <c:v>253.42558679706599</c:v>
                </c:pt>
                <c:pt idx="3">
                  <c:v>283.08413759689898</c:v>
                </c:pt>
                <c:pt idx="4">
                  <c:v>258.41363355953098</c:v>
                </c:pt>
                <c:pt idx="5">
                  <c:v>234.64883968113401</c:v>
                </c:pt>
                <c:pt idx="6">
                  <c:v>290.58547015535601</c:v>
                </c:pt>
                <c:pt idx="7">
                  <c:v>281.06826747720402</c:v>
                </c:pt>
                <c:pt idx="8">
                  <c:v>274.252571428571</c:v>
                </c:pt>
                <c:pt idx="9">
                  <c:v>253.72890127388499</c:v>
                </c:pt>
                <c:pt idx="10">
                  <c:v>265.69332066953001</c:v>
                </c:pt>
                <c:pt idx="11">
                  <c:v>315.39068088597202</c:v>
                </c:pt>
                <c:pt idx="12">
                  <c:v>247.34348665777199</c:v>
                </c:pt>
                <c:pt idx="13">
                  <c:v>279.39693223819302</c:v>
                </c:pt>
                <c:pt idx="14">
                  <c:v>277.912235384447</c:v>
                </c:pt>
                <c:pt idx="15">
                  <c:v>235.28621643612701</c:v>
                </c:pt>
                <c:pt idx="16">
                  <c:v>244.220994455994</c:v>
                </c:pt>
                <c:pt idx="17">
                  <c:v>260.04053490480499</c:v>
                </c:pt>
                <c:pt idx="18">
                  <c:v>279.14807999999999</c:v>
                </c:pt>
                <c:pt idx="19">
                  <c:v>249.27067253803</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261.67950758106798</c:v>
                </c:pt>
                <c:pt idx="1">
                  <c:v>261.67950758106798</c:v>
                </c:pt>
                <c:pt idx="2">
                  <c:v>261.67950758106798</c:v>
                </c:pt>
                <c:pt idx="3">
                  <c:v>261.67950758106798</c:v>
                </c:pt>
                <c:pt idx="4">
                  <c:v>261.67950758106798</c:v>
                </c:pt>
                <c:pt idx="5">
                  <c:v>261.67950758106798</c:v>
                </c:pt>
                <c:pt idx="6">
                  <c:v>261.67950758106798</c:v>
                </c:pt>
                <c:pt idx="7">
                  <c:v>261.67950758106798</c:v>
                </c:pt>
                <c:pt idx="8">
                  <c:v>261.67950758106798</c:v>
                </c:pt>
                <c:pt idx="9">
                  <c:v>261.67950758106798</c:v>
                </c:pt>
                <c:pt idx="10">
                  <c:v>261.67950758106798</c:v>
                </c:pt>
                <c:pt idx="11">
                  <c:v>261.67950758106798</c:v>
                </c:pt>
                <c:pt idx="12">
                  <c:v>261.67950758106798</c:v>
                </c:pt>
                <c:pt idx="13">
                  <c:v>261.67950758106798</c:v>
                </c:pt>
                <c:pt idx="14">
                  <c:v>261.67950758106798</c:v>
                </c:pt>
                <c:pt idx="15">
                  <c:v>261.67950758106798</c:v>
                </c:pt>
                <c:pt idx="16">
                  <c:v>261.67950758106798</c:v>
                </c:pt>
                <c:pt idx="17">
                  <c:v>261.67950758106798</c:v>
                </c:pt>
                <c:pt idx="18">
                  <c:v>261.67950758106798</c:v>
                </c:pt>
                <c:pt idx="19">
                  <c:v>261.67950758106798</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64801152"/>
        <c:axId val="164835712"/>
      </c:lineChart>
      <c:catAx>
        <c:axId val="16480115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64835712"/>
        <c:crosses val="autoZero"/>
        <c:auto val="1"/>
        <c:lblAlgn val="ctr"/>
        <c:lblOffset val="100"/>
        <c:tickLblSkip val="1"/>
        <c:tickMarkSkip val="1"/>
        <c:noMultiLvlLbl val="0"/>
      </c:catAx>
      <c:valAx>
        <c:axId val="164835712"/>
        <c:scaling>
          <c:orientation val="minMax"/>
          <c:min val="82"/>
        </c:scaling>
        <c:delete val="0"/>
        <c:axPos val="l"/>
        <c:numFmt formatCode="0.0" sourceLinked="1"/>
        <c:majorTickMark val="out"/>
        <c:minorTickMark val="none"/>
        <c:tickLblPos val="none"/>
        <c:spPr>
          <a:ln w="9525">
            <a:noFill/>
          </a:ln>
        </c:spPr>
        <c:crossAx val="16480115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11463</c:v>
              </c:pt>
              <c:pt idx="1">
                <c:v>2464</c:v>
              </c:pt>
              <c:pt idx="2">
                <c:v>12322</c:v>
              </c:pt>
              <c:pt idx="3">
                <c:v>3661</c:v>
              </c:pt>
              <c:pt idx="4">
                <c:v>3735</c:v>
              </c:pt>
              <c:pt idx="5">
                <c:v>7286</c:v>
              </c:pt>
              <c:pt idx="6">
                <c:v>2222</c:v>
              </c:pt>
              <c:pt idx="7">
                <c:v>6707</c:v>
              </c:pt>
              <c:pt idx="8">
                <c:v>4163</c:v>
              </c:pt>
              <c:pt idx="9">
                <c:v>7589</c:v>
              </c:pt>
              <c:pt idx="10">
                <c:v>23839</c:v>
              </c:pt>
              <c:pt idx="11">
                <c:v>2474</c:v>
              </c:pt>
              <c:pt idx="12">
                <c:v>28628</c:v>
              </c:pt>
              <c:pt idx="13">
                <c:v>8003</c:v>
              </c:pt>
              <c:pt idx="14">
                <c:v>11374</c:v>
              </c:pt>
              <c:pt idx="15">
                <c:v>5069</c:v>
              </c:pt>
              <c:pt idx="16">
                <c:v>6328</c:v>
              </c:pt>
              <c:pt idx="17">
                <c:v>10618</c:v>
              </c:pt>
              <c:pt idx="18">
                <c:v>3632</c:v>
              </c:pt>
              <c:pt idx="19">
                <c:v>3119</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64890496"/>
        <c:axId val="164892032"/>
      </c:barChart>
      <c:catAx>
        <c:axId val="1648904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64892032"/>
        <c:crosses val="autoZero"/>
        <c:auto val="1"/>
        <c:lblAlgn val="ctr"/>
        <c:lblOffset val="100"/>
        <c:noMultiLvlLbl val="0"/>
      </c:catAx>
      <c:valAx>
        <c:axId val="164892032"/>
        <c:scaling>
          <c:orientation val="minMax"/>
          <c:max val="35000"/>
          <c:min val="0"/>
        </c:scaling>
        <c:delete val="1"/>
        <c:axPos val="l"/>
        <c:numFmt formatCode="General" sourceLinked="1"/>
        <c:majorTickMark val="out"/>
        <c:minorTickMark val="none"/>
        <c:tickLblPos val="none"/>
        <c:crossAx val="1648904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en-US" sz="700">
                <a:solidFill>
                  <a:schemeClr val="tx2"/>
                </a:solidFill>
                <a:latin typeface="Arial" panose="020B0604020202020204" pitchFamily="34" charset="0"/>
                <a:cs typeface="Arial" panose="020B0604020202020204" pitchFamily="34" charset="0"/>
              </a:rPr>
              <a:t>Variação</a:t>
            </a:r>
            <a:r>
              <a:rPr lang="en-US" sz="700" baseline="0">
                <a:solidFill>
                  <a:schemeClr val="tx2"/>
                </a:solidFill>
                <a:latin typeface="Arial" panose="020B0604020202020204" pitchFamily="34" charset="0"/>
                <a:cs typeface="Arial" panose="020B0604020202020204" pitchFamily="34" charset="0"/>
              </a:rPr>
              <a:t> </a:t>
            </a:r>
            <a:r>
              <a:rPr lang="en-US" sz="700">
                <a:solidFill>
                  <a:schemeClr val="tx2"/>
                </a:solidFill>
                <a:latin typeface="Arial" panose="020B0604020202020204" pitchFamily="34" charset="0"/>
                <a:cs typeface="Arial" panose="020B0604020202020204" pitchFamily="34" charset="0"/>
              </a:rPr>
              <a:t>Homóloga % (mai.</a:t>
            </a:r>
            <a:r>
              <a:rPr lang="en-US" sz="700" baseline="0">
                <a:solidFill>
                  <a:schemeClr val="tx2"/>
                </a:solidFill>
                <a:latin typeface="Arial" panose="020B0604020202020204" pitchFamily="34" charset="0"/>
                <a:cs typeface="Arial" panose="020B0604020202020204" pitchFamily="34" charset="0"/>
              </a:rPr>
              <a:t> 2019 / mai. 2018)</a:t>
            </a:r>
            <a:endParaRPr lang="en-US" sz="700">
              <a:solidFill>
                <a:schemeClr val="tx2"/>
              </a:solidFill>
              <a:latin typeface="Arial" panose="020B0604020202020204" pitchFamily="34" charset="0"/>
              <a:cs typeface="Arial" panose="020B0604020202020204" pitchFamily="34" charset="0"/>
            </a:endParaRPr>
          </a:p>
        </c:rich>
      </c:tx>
      <c:layout>
        <c:manualLayout>
          <c:xMode val="edge"/>
          <c:yMode val="edge"/>
          <c:x val="0.14095552741222034"/>
          <c:y val="2.5782823658670566E-3"/>
        </c:manualLayout>
      </c:layout>
      <c:overlay val="0"/>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0.65858798735511925</c:v>
              </c:pt>
              <c:pt idx="1">
                <c:v>-4.4590926715781354</c:v>
              </c:pt>
              <c:pt idx="2">
                <c:v>-1.8167330677290816</c:v>
              </c:pt>
              <c:pt idx="3">
                <c:v>-3.0198675496688754</c:v>
              </c:pt>
              <c:pt idx="4">
                <c:v>-1.6846538562779734</c:v>
              </c:pt>
              <c:pt idx="5">
                <c:v>-2.7106422753371606</c:v>
              </c:pt>
              <c:pt idx="6">
                <c:v>-4.471195184866728</c:v>
              </c:pt>
              <c:pt idx="7">
                <c:v>-1.3386290085319219</c:v>
              </c:pt>
              <c:pt idx="8">
                <c:v>-2.7790751985053763</c:v>
              </c:pt>
              <c:pt idx="9">
                <c:v>-1.0818561001042726</c:v>
              </c:pt>
              <c:pt idx="10">
                <c:v>-3.0698544360413083</c:v>
              </c:pt>
              <c:pt idx="11">
                <c:v>-5.2107279693486603</c:v>
              </c:pt>
              <c:pt idx="12">
                <c:v>3.8714125031747759</c:v>
              </c:pt>
              <c:pt idx="13">
                <c:v>-3.3454106280193185</c:v>
              </c:pt>
              <c:pt idx="14">
                <c:v>-1.095652173913042</c:v>
              </c:pt>
              <c:pt idx="15">
                <c:v>-3.2818164472428912</c:v>
              </c:pt>
              <c:pt idx="16">
                <c:v>-2.330606575088745</c:v>
              </c:pt>
              <c:pt idx="17">
                <c:v>-2.8011717319663121</c:v>
              </c:pt>
              <c:pt idx="18">
                <c:v>2.754062241807631E-2</c:v>
              </c:pt>
              <c:pt idx="19">
                <c:v>-1.9182389937106969</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64942208"/>
        <c:axId val="164943744"/>
      </c:barChart>
      <c:catAx>
        <c:axId val="16494220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64943744"/>
        <c:crosses val="autoZero"/>
        <c:auto val="1"/>
        <c:lblAlgn val="ctr"/>
        <c:lblOffset val="100"/>
        <c:noMultiLvlLbl val="0"/>
      </c:catAx>
      <c:valAx>
        <c:axId val="164943744"/>
        <c:scaling>
          <c:orientation val="minMax"/>
          <c:max val="5.5"/>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64942208"/>
        <c:crosses val="autoZero"/>
        <c:crossBetween val="between"/>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numLit>
          </c:val>
          <c:smooth val="0"/>
          <c:extLs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numLit>
          </c:val>
          <c:smooth val="0"/>
          <c:extLs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smooth val="0"/>
        <c:axId val="167545472"/>
        <c:axId val="167551360"/>
      </c:lineChart>
      <c:catAx>
        <c:axId val="1675454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7551360"/>
        <c:crosses val="autoZero"/>
        <c:auto val="1"/>
        <c:lblAlgn val="ctr"/>
        <c:lblOffset val="100"/>
        <c:tickLblSkip val="6"/>
        <c:tickMarkSkip val="1"/>
        <c:noMultiLvlLbl val="0"/>
      </c:catAx>
      <c:valAx>
        <c:axId val="16755136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54547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-0.29048636821564255</c:v>
              </c:pt>
              <c:pt idx="1">
                <c:v>-0.26496239698342305</c:v>
              </c:pt>
              <c:pt idx="2">
                <c:v>-0.60452420182760636</c:v>
              </c:pt>
              <c:pt idx="3">
                <c:v>-0.72033342084607055</c:v>
              </c:pt>
              <c:pt idx="4">
                <c:v>-0.96491604093406935</c:v>
              </c:pt>
              <c:pt idx="5">
                <c:v>-0.77389707541581887</c:v>
              </c:pt>
              <c:pt idx="6">
                <c:v>-0.50761349168002567</c:v>
              </c:pt>
              <c:pt idx="7">
                <c:v>-0.12082260314259623</c:v>
              </c:pt>
              <c:pt idx="8">
                <c:v>6.3567110602572724E-2</c:v>
              </c:pt>
              <c:pt idx="9">
                <c:v>0.29772004000772156</c:v>
              </c:pt>
              <c:pt idx="10">
                <c:v>0.4349265564468458</c:v>
              </c:pt>
              <c:pt idx="11">
                <c:v>0.61443813517248358</c:v>
              </c:pt>
              <c:pt idx="12">
                <c:v>0.62835697266968449</c:v>
              </c:pt>
              <c:pt idx="13">
                <c:v>0.49764562949186752</c:v>
              </c:pt>
              <c:pt idx="14">
                <c:v>0.41003472663934881</c:v>
              </c:pt>
              <c:pt idx="15">
                <c:v>0.52595789962711337</c:v>
              </c:pt>
              <c:pt idx="16">
                <c:v>0.94444644099009289</c:v>
              </c:pt>
              <c:pt idx="17">
                <c:v>1.2439542521839158</c:v>
              </c:pt>
              <c:pt idx="18">
                <c:v>1.4267246785884442</c:v>
              </c:pt>
              <c:pt idx="19">
                <c:v>1.452443847726377</c:v>
              </c:pt>
              <c:pt idx="20">
                <c:v>1.3705093462524247</c:v>
              </c:pt>
              <c:pt idx="21">
                <c:v>1.1587049342326474</c:v>
              </c:pt>
              <c:pt idx="22">
                <c:v>0.95137907549314704</c:v>
              </c:pt>
              <c:pt idx="23">
                <c:v>0.83851331426267028</c:v>
              </c:pt>
              <c:pt idx="24">
                <c:v>0.84820965868605636</c:v>
              </c:pt>
              <c:pt idx="25">
                <c:v>0.84352488801837444</c:v>
              </c:pt>
              <c:pt idx="26">
                <c:v>0.91591762504610574</c:v>
              </c:pt>
              <c:pt idx="27">
                <c:v>0.90003565687167641</c:v>
              </c:pt>
              <c:pt idx="28">
                <c:v>0.83748970178203697</c:v>
              </c:pt>
              <c:pt idx="29">
                <c:v>0.69678759347413954</c:v>
              </c:pt>
              <c:pt idx="30">
                <c:v>0.35528829317754246</c:v>
              </c:pt>
              <c:pt idx="31">
                <c:v>0.18053009956916327</c:v>
              </c:pt>
              <c:pt idx="32">
                <c:v>3.0796658078075315E-2</c:v>
              </c:pt>
              <c:pt idx="33">
                <c:v>0.12328108036115185</c:v>
              </c:pt>
              <c:pt idx="34">
                <c:v>7.9544711793952741E-2</c:v>
              </c:pt>
              <c:pt idx="35">
                <c:v>0.42287549841713862</c:v>
              </c:pt>
              <c:pt idx="36">
                <c:v>0.52560131685617062</c:v>
              </c:pt>
              <c:pt idx="37">
                <c:v>0.7725275463947483</c:v>
              </c:pt>
              <c:pt idx="38">
                <c:v>0.44942263646305447</c:v>
              </c:pt>
              <c:pt idx="39">
                <c:v>0.56351300884961208</c:v>
              </c:pt>
              <c:pt idx="40">
                <c:v>0.45480865368235368</c:v>
              </c:pt>
              <c:pt idx="41">
                <c:v>0.94140320825554613</c:v>
              </c:pt>
              <c:pt idx="42">
                <c:v>1.1588091872762125</c:v>
              </c:pt>
              <c:pt idx="43">
                <c:v>1.3141479261004398</c:v>
              </c:pt>
              <c:pt idx="44">
                <c:v>1.1794489722726884</c:v>
              </c:pt>
              <c:pt idx="45">
                <c:v>1.2467181479016389</c:v>
              </c:pt>
              <c:pt idx="46">
                <c:v>1.369271912593214</c:v>
              </c:pt>
              <c:pt idx="47">
                <c:v>1.3039459332405021</c:v>
              </c:pt>
              <c:pt idx="48">
                <c:v>1.2197589949697063</c:v>
              </c:pt>
              <c:pt idx="49">
                <c:v>1.2420624097053063</c:v>
              </c:pt>
              <c:pt idx="50">
                <c:v>1.4127355538810937</c:v>
              </c:pt>
              <c:pt idx="51">
                <c:v>1.5013591878599848</c:v>
              </c:pt>
              <c:pt idx="52">
                <c:v>1.5992623627927502</c:v>
              </c:pt>
              <c:pt idx="53">
                <c:v>1.6800361151817014</c:v>
              </c:pt>
              <c:pt idx="54">
                <c:v>1.6261289091959923</c:v>
              </c:pt>
              <c:pt idx="55">
                <c:v>1.6267395170421726</c:v>
              </c:pt>
              <c:pt idx="56">
                <c:v>1.5838301516349198</c:v>
              </c:pt>
              <c:pt idx="57">
                <c:v>1.5877342236235825</c:v>
              </c:pt>
              <c:pt idx="58">
                <c:v>1.6339373902628056</c:v>
              </c:pt>
              <c:pt idx="59">
                <c:v>1.7005204595428605</c:v>
              </c:pt>
              <c:pt idx="60">
                <c:v>1.7327263129141617</c:v>
              </c:pt>
              <c:pt idx="61">
                <c:v>1.700437386411239</c:v>
              </c:pt>
              <c:pt idx="62">
                <c:v>1.7256609793580722</c:v>
              </c:pt>
              <c:pt idx="63">
                <c:v>1.6854954700343681</c:v>
              </c:pt>
              <c:pt idx="64">
                <c:v>1.5614933140782561</c:v>
              </c:pt>
              <c:pt idx="65">
                <c:v>1.1206355462355841</c:v>
              </c:pt>
              <c:pt idx="66">
                <c:v>0.79686826516695985</c:v>
              </c:pt>
              <c:pt idx="67">
                <c:v>0.58535597490281199</c:v>
              </c:pt>
              <c:pt idx="68">
                <c:v>0.3640990876061973</c:v>
              </c:pt>
              <c:pt idx="69">
                <c:v>-0.12161129724482071</c:v>
              </c:pt>
              <c:pt idx="70">
                <c:v>-0.94280105401849945</c:v>
              </c:pt>
              <c:pt idx="71">
                <c:v>-1.537180941928737</c:v>
              </c:pt>
              <c:pt idx="72">
                <c:v>-1.9837430620233873</c:v>
              </c:pt>
              <c:pt idx="73">
                <c:v>-2.3983403621806056</c:v>
              </c:pt>
              <c:pt idx="74">
                <c:v>-2.6278277768560288</c:v>
              </c:pt>
              <c:pt idx="75">
                <c:v>-2.7700045055798928</c:v>
              </c:pt>
              <c:pt idx="76">
                <c:v>-2.4081646880966479</c:v>
              </c:pt>
              <c:pt idx="77">
                <c:v>-2.0868941328037098</c:v>
              </c:pt>
              <c:pt idx="78">
                <c:v>-1.5403699950057506</c:v>
              </c:pt>
              <c:pt idx="79">
                <c:v>-1.0119820481571773</c:v>
              </c:pt>
              <c:pt idx="80">
                <c:v>-0.53332692317258767</c:v>
              </c:pt>
              <c:pt idx="81">
                <c:v>-0.11891914448376867</c:v>
              </c:pt>
              <c:pt idx="82">
                <c:v>-1.0932320721041E-2</c:v>
              </c:pt>
              <c:pt idx="83">
                <c:v>0.1070419618252369</c:v>
              </c:pt>
              <c:pt idx="84">
                <c:v>7.135381814869883E-2</c:v>
              </c:pt>
              <c:pt idx="85">
                <c:v>2.3863218578402262E-2</c:v>
              </c:pt>
              <c:pt idx="86">
                <c:v>2.2352156168200729E-2</c:v>
              </c:pt>
              <c:pt idx="87">
                <c:v>0.19376051822119419</c:v>
              </c:pt>
              <c:pt idx="88">
                <c:v>0.3246641517635403</c:v>
              </c:pt>
              <c:pt idx="89">
                <c:v>0.36359187091634315</c:v>
              </c:pt>
              <c:pt idx="90">
                <c:v>0.23871328755587229</c:v>
              </c:pt>
              <c:pt idx="91">
                <c:v>0.15469208271491255</c:v>
              </c:pt>
              <c:pt idx="92">
                <c:v>0.12127926085545408</c:v>
              </c:pt>
              <c:pt idx="93">
                <c:v>-6.0632631699670744E-2</c:v>
              </c:pt>
              <c:pt idx="94">
                <c:v>-0.1738865888412402</c:v>
              </c:pt>
              <c:pt idx="95">
                <c:v>-0.47008393002132104</c:v>
              </c:pt>
              <c:pt idx="96">
                <c:v>-0.56903832757728701</c:v>
              </c:pt>
              <c:pt idx="97">
                <c:v>-0.74995152308581192</c:v>
              </c:pt>
              <c:pt idx="98">
                <c:v>-0.96106695299585065</c:v>
              </c:pt>
              <c:pt idx="99">
                <c:v>-1.3404604625685645</c:v>
              </c:pt>
              <c:pt idx="100">
                <c:v>-1.6679403283302974</c:v>
              </c:pt>
              <c:pt idx="101">
                <c:v>-1.9123797180494908</c:v>
              </c:pt>
              <c:pt idx="102">
                <c:v>-2.0589836551053899</c:v>
              </c:pt>
              <c:pt idx="103">
                <c:v>-2.2650665060010717</c:v>
              </c:pt>
              <c:pt idx="104">
                <c:v>-2.5484168780312197</c:v>
              </c:pt>
              <c:pt idx="105">
                <c:v>-2.7581052632736998</c:v>
              </c:pt>
              <c:pt idx="106">
                <c:v>-3.0846396556117512</c:v>
              </c:pt>
              <c:pt idx="107">
                <c:v>-3.3141904957708137</c:v>
              </c:pt>
              <c:pt idx="108">
                <c:v>-3.5894301871694068</c:v>
              </c:pt>
              <c:pt idx="109">
                <c:v>-3.713840246946766</c:v>
              </c:pt>
              <c:pt idx="110">
                <c:v>-3.8184451726989823</c:v>
              </c:pt>
              <c:pt idx="111">
                <c:v>-3.7380033950372269</c:v>
              </c:pt>
              <c:pt idx="112">
                <c:v>-3.8022396252000856</c:v>
              </c:pt>
              <c:pt idx="113">
                <c:v>-3.6820201434497095</c:v>
              </c:pt>
              <c:pt idx="114">
                <c:v>-3.6668695192852629</c:v>
              </c:pt>
              <c:pt idx="115">
                <c:v>-3.4101203585549578</c:v>
              </c:pt>
              <c:pt idx="116">
                <c:v>-3.5465579010066604</c:v>
              </c:pt>
              <c:pt idx="117">
                <c:v>-3.8201471576781949</c:v>
              </c:pt>
              <c:pt idx="118">
                <c:v>-3.9856363788051725</c:v>
              </c:pt>
              <c:pt idx="119">
                <c:v>-3.8593880653277881</c:v>
              </c:pt>
              <c:pt idx="120">
                <c:v>-3.7226574874841987</c:v>
              </c:pt>
              <c:pt idx="121">
                <c:v>-3.6351828550444401</c:v>
              </c:pt>
              <c:pt idx="122">
                <c:v>-3.4976557687695435</c:v>
              </c:pt>
              <c:pt idx="123">
                <c:v>-3.2878719130189449</c:v>
              </c:pt>
              <c:pt idx="124">
                <c:v>-3.0374353495350102</c:v>
              </c:pt>
              <c:pt idx="125">
                <c:v>-2.7790579741959274</c:v>
              </c:pt>
              <c:pt idx="126">
                <c:v>-2.4503574070800749</c:v>
              </c:pt>
              <c:pt idx="127">
                <c:v>-1.9953282141768349</c:v>
              </c:pt>
              <c:pt idx="128">
                <c:v>-1.5960171183520118</c:v>
              </c:pt>
              <c:pt idx="129">
                <c:v>-1.2229081597582372</c:v>
              </c:pt>
              <c:pt idx="130">
                <c:v>-0.89103952241865114</c:v>
              </c:pt>
              <c:pt idx="131">
                <c:v>-0.4961731172916744</c:v>
              </c:pt>
              <c:pt idx="132">
                <c:v>-0.15552615891704161</c:v>
              </c:pt>
              <c:pt idx="133">
                <c:v>0.11180307630309222</c:v>
              </c:pt>
              <c:pt idx="134">
                <c:v>0.25832807551567016</c:v>
              </c:pt>
              <c:pt idx="135">
                <c:v>0.3197293242035687</c:v>
              </c:pt>
              <c:pt idx="136">
                <c:v>0.40955841482670474</c:v>
              </c:pt>
              <c:pt idx="137">
                <c:v>0.53578876979953838</c:v>
              </c:pt>
              <c:pt idx="138">
                <c:v>0.73083090928501315</c:v>
              </c:pt>
              <c:pt idx="139">
                <c:v>0.82585179253363283</c:v>
              </c:pt>
              <c:pt idx="140">
                <c:v>0.84252117237245983</c:v>
              </c:pt>
              <c:pt idx="141">
                <c:v>0.96378947876831278</c:v>
              </c:pt>
              <c:pt idx="142">
                <c:v>0.91745958456542664</c:v>
              </c:pt>
              <c:pt idx="143">
                <c:v>0.88166784310033408</c:v>
              </c:pt>
              <c:pt idx="144">
                <c:v>0.98527369968521672</c:v>
              </c:pt>
              <c:pt idx="145">
                <c:v>1.0037947826573814</c:v>
              </c:pt>
              <c:pt idx="146">
                <c:v>1.1780033323615864</c:v>
              </c:pt>
              <c:pt idx="147">
                <c:v>1.2740856133377234</c:v>
              </c:pt>
              <c:pt idx="148">
                <c:v>1.5488234427024563</c:v>
              </c:pt>
              <c:pt idx="149">
                <c:v>1.6367193933901081</c:v>
              </c:pt>
              <c:pt idx="150">
                <c:v>1.6899310383428332</c:v>
              </c:pt>
              <c:pt idx="151">
                <c:v>1.7082917877960562</c:v>
              </c:pt>
              <c:pt idx="152">
                <c:v>1.7622149120938606</c:v>
              </c:pt>
              <c:pt idx="153">
                <c:v>1.5871477761234147</c:v>
              </c:pt>
              <c:pt idx="154">
                <c:v>1.4797877586747603</c:v>
              </c:pt>
              <c:pt idx="155">
                <c:v>1.3870830958009697</c:v>
              </c:pt>
              <c:pt idx="156">
                <c:v>1.4322077733388656</c:v>
              </c:pt>
              <c:pt idx="157">
                <c:v>1.4059864873526906</c:v>
              </c:pt>
              <c:pt idx="158">
                <c:v>1.413187664691496</c:v>
              </c:pt>
              <c:pt idx="159">
                <c:v>1.4838102998959404</c:v>
              </c:pt>
              <c:pt idx="160">
                <c:v>1.4522718712076625</c:v>
              </c:pt>
              <c:pt idx="161">
                <c:v>1.436936560182932</c:v>
              </c:pt>
              <c:pt idx="162">
                <c:v>1.4041077535902939</c:v>
              </c:pt>
              <c:pt idx="163">
                <c:v>1.5515791540910455</c:v>
              </c:pt>
              <c:pt idx="164">
                <c:v>1.6336472679064213</c:v>
              </c:pt>
              <c:pt idx="165">
                <c:v>1.6750500100232424</c:v>
              </c:pt>
              <c:pt idx="166">
                <c:v>1.7142358685453873</c:v>
              </c:pt>
              <c:pt idx="167">
                <c:v>1.797301115860529</c:v>
              </c:pt>
              <c:pt idx="168">
                <c:v>1.8804376524707844</c:v>
              </c:pt>
              <c:pt idx="169">
                <c:v>2.0069657861375574</c:v>
              </c:pt>
              <c:pt idx="170">
                <c:v>2.0649040192985706</c:v>
              </c:pt>
              <c:pt idx="171">
                <c:v>2.197852480259308</c:v>
              </c:pt>
              <c:pt idx="172">
                <c:v>2.272978914630968</c:v>
              </c:pt>
              <c:pt idx="173">
                <c:v>2.3971192334789593</c:v>
              </c:pt>
              <c:pt idx="174">
                <c:v>2.4482678796986792</c:v>
              </c:pt>
              <c:pt idx="175">
                <c:v>2.3885195005542892</c:v>
              </c:pt>
              <c:pt idx="176">
                <c:v>2.4663513665235186</c:v>
              </c:pt>
              <c:pt idx="177">
                <c:v>2.5043203899277016</c:v>
              </c:pt>
              <c:pt idx="178">
                <c:v>2.6101286831659603</c:v>
              </c:pt>
              <c:pt idx="179">
                <c:v>2.5772822643849032</c:v>
              </c:pt>
              <c:pt idx="180">
                <c:v>2.5613367525497033</c:v>
              </c:pt>
              <c:pt idx="181">
                <c:v>2.4916395314292115</c:v>
              </c:pt>
              <c:pt idx="182">
                <c:v>2.4449339105650973</c:v>
              </c:pt>
              <c:pt idx="183">
                <c:v>2.3751364308793081</c:v>
              </c:pt>
              <c:pt idx="184">
                <c:v>2.4122914953855323</c:v>
              </c:pt>
              <c:pt idx="185">
                <c:v>2.513762527604213</c:v>
              </c:pt>
              <c:pt idx="186">
                <c:v>2.5752344065749639</c:v>
              </c:pt>
              <c:pt idx="187">
                <c:v>2.6407844657912483</c:v>
              </c:pt>
              <c:pt idx="188">
                <c:v>2.5994111978801384</c:v>
              </c:pt>
              <c:pt idx="189">
                <c:v>2.5995375260796023</c:v>
              </c:pt>
              <c:pt idx="190">
                <c:v>2.5359930436412816</c:v>
              </c:pt>
              <c:pt idx="191">
                <c:v>2.5637831270668703</c:v>
              </c:pt>
              <c:pt idx="192">
                <c:v>2.5246353597834328</c:v>
              </c:pt>
              <c:pt idx="193">
                <c:v>2.6124611153727466</c:v>
              </c:pt>
              <c:pt idx="194">
                <c:v>2.5076365479023597</c:v>
              </c:pt>
              <c:pt idx="195">
                <c:v>2.462701295390556</c:v>
              </c:pt>
              <c:pt idx="196">
                <c:v>2.3224385577340407</c:v>
              </c:pt>
            </c:numLit>
          </c:val>
          <c:smooth val="0"/>
          <c:extLs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smooth val="0"/>
        <c:axId val="167597952"/>
        <c:axId val="167608320"/>
      </c:lineChart>
      <c:catAx>
        <c:axId val="1675979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7608320"/>
        <c:crosses val="autoZero"/>
        <c:auto val="1"/>
        <c:lblAlgn val="ctr"/>
        <c:lblOffset val="100"/>
        <c:tickLblSkip val="1"/>
        <c:tickMarkSkip val="1"/>
        <c:noMultiLvlLbl val="0"/>
      </c:catAx>
      <c:valAx>
        <c:axId val="16760832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59795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0.000</c:formatCode>
              <c:ptCount val="19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c:v>18.920000000000002</c:v>
              </c:pt>
              <c:pt idx="193">
                <c:v>18.550999999999998</c:v>
              </c:pt>
              <c:pt idx="194" formatCode="General">
                <c:v>17.524999999999999</c:v>
              </c:pt>
            </c:numLit>
          </c:val>
          <c:smooth val="0"/>
          <c:extLs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smooth val="0"/>
        <c:axId val="167636992"/>
        <c:axId val="167638528"/>
      </c:lineChart>
      <c:catAx>
        <c:axId val="16763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7638528"/>
        <c:crosses val="autoZero"/>
        <c:auto val="1"/>
        <c:lblAlgn val="ctr"/>
        <c:lblOffset val="100"/>
        <c:tickLblSkip val="1"/>
        <c:tickMarkSkip val="1"/>
        <c:noMultiLvlLbl val="0"/>
      </c:catAx>
      <c:valAx>
        <c:axId val="1676385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63699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0556803180667504"/>
                  <c:y val="0.116026303163717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numLit>
          </c:val>
          <c:smooth val="0"/>
          <c:extLs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6371460963829223"/>
                  <c:y val="0.25520277707222083"/>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numLit>
          </c:val>
          <c:smooth val="0"/>
          <c:extLs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7.0418860364347587E-3"/>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numLit>
          </c:val>
          <c:smooth val="0"/>
          <c:extLs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39962198512168229"/>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numLit>
          </c:val>
          <c:smooth val="0"/>
          <c:extLs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smooth val="0"/>
        <c:axId val="168037376"/>
        <c:axId val="168051456"/>
      </c:lineChart>
      <c:catAx>
        <c:axId val="1680373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8051456"/>
        <c:crosses val="autoZero"/>
        <c:auto val="1"/>
        <c:lblAlgn val="ctr"/>
        <c:lblOffset val="100"/>
        <c:tickLblSkip val="6"/>
        <c:tickMarkSkip val="1"/>
        <c:noMultiLvlLbl val="0"/>
      </c:catAx>
      <c:valAx>
        <c:axId val="16805145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803737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strLit>
          </c:cat>
          <c:val>
            <c:numLit>
              <c:formatCode>0.000</c:formatCode>
              <c:ptCount val="19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numLit>
          </c:val>
          <c:smooth val="0"/>
          <c:extLs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168111104"/>
        <c:axId val="16812108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521784776902886"/>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9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numLit>
          </c:val>
          <c:smooth val="0"/>
          <c:extLs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168122624"/>
        <c:axId val="168140800"/>
      </c:lineChart>
      <c:catAx>
        <c:axId val="1681111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8121088"/>
        <c:crosses val="autoZero"/>
        <c:auto val="1"/>
        <c:lblAlgn val="ctr"/>
        <c:lblOffset val="100"/>
        <c:tickLblSkip val="1"/>
        <c:tickMarkSkip val="1"/>
        <c:noMultiLvlLbl val="0"/>
      </c:catAx>
      <c:valAx>
        <c:axId val="16812108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8111104"/>
        <c:crosses val="autoZero"/>
        <c:crossBetween val="between"/>
        <c:majorUnit val="100"/>
        <c:minorUnit val="100"/>
      </c:valAx>
      <c:catAx>
        <c:axId val="168122624"/>
        <c:scaling>
          <c:orientation val="minMax"/>
        </c:scaling>
        <c:delete val="1"/>
        <c:axPos val="b"/>
        <c:numFmt formatCode="General" sourceLinked="1"/>
        <c:majorTickMark val="out"/>
        <c:minorTickMark val="none"/>
        <c:tickLblPos val="none"/>
        <c:crossAx val="168140800"/>
        <c:crosses val="autoZero"/>
        <c:auto val="1"/>
        <c:lblAlgn val="ctr"/>
        <c:lblOffset val="100"/>
        <c:noMultiLvlLbl val="0"/>
      </c:catAx>
      <c:valAx>
        <c:axId val="16814080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6812262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numLit>
          </c:val>
          <c:smooth val="0"/>
          <c:extLs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8992583134315422"/>
                  <c:y val="4.7292549969715325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numLit>
          </c:val>
          <c:smooth val="0"/>
          <c:extLs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6612297336706784"/>
                  <c:y val="0.2149681289838770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numLit>
          </c:val>
          <c:smooth val="0"/>
          <c:extLs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60270506727199635"/>
                  <c:y val="-0.13608895041965907"/>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8">
                <c:v> </c:v>
              </c:pt>
              <c:pt idx="199">
                <c:v> </c:v>
              </c:pt>
              <c:pt idx="200">
                <c:v> </c:v>
              </c:pt>
              <c:pt idx="201">
                <c:v> </c:v>
              </c:pt>
              <c:pt idx="202">
                <c:v> </c:v>
              </c:pt>
              <c:pt idx="203">
                <c:v> </c:v>
              </c:pt>
              <c:pt idx="204">
                <c:v> </c:v>
              </c:pt>
              <c:pt idx="205">
                <c:v> </c:v>
              </c:pt>
              <c:pt idx="206">
                <c:v> </c:v>
              </c:pt>
              <c:pt idx="207">
                <c:v> </c:v>
              </c:pt>
            </c:strLit>
          </c:cat>
          <c:val>
            <c:numLit>
              <c:formatCode>0.0</c:formatCode>
              <c:ptCount val="197"/>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numLit>
          </c:val>
          <c:smooth val="0"/>
          <c:extLs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smooth val="0"/>
        <c:axId val="168277888"/>
        <c:axId val="168279424"/>
      </c:lineChart>
      <c:catAx>
        <c:axId val="1682778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8279424"/>
        <c:crosses val="autoZero"/>
        <c:auto val="1"/>
        <c:lblAlgn val="ctr"/>
        <c:lblOffset val="100"/>
        <c:tickLblSkip val="1"/>
        <c:tickMarkSkip val="1"/>
        <c:noMultiLvlLbl val="0"/>
      </c:catAx>
      <c:valAx>
        <c:axId val="16827942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82778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Chéquia</c:v>
                </c:pt>
                <c:pt idx="4">
                  <c:v>Chipre</c:v>
                </c:pt>
                <c:pt idx="5">
                  <c:v>Croácia</c:v>
                </c:pt>
                <c:pt idx="6">
                  <c:v>Eslováquia</c:v>
                </c:pt>
                <c:pt idx="7">
                  <c:v>Eslovénia</c:v>
                </c:pt>
                <c:pt idx="8">
                  <c:v>Espanha</c:v>
                </c:pt>
                <c:pt idx="9">
                  <c:v>Estónia</c:v>
                </c:pt>
                <c:pt idx="10">
                  <c:v>Finlândia</c:v>
                </c:pt>
                <c:pt idx="11">
                  <c:v>França</c:v>
                </c:pt>
                <c:pt idx="12">
                  <c:v>Grécia</c:v>
                </c:pt>
                <c:pt idx="13">
                  <c:v>Países Baixos</c:v>
                </c:pt>
                <c:pt idx="14">
                  <c:v>Irlanda</c:v>
                </c:pt>
                <c:pt idx="15">
                  <c:v>Itália</c:v>
                </c:pt>
                <c:pt idx="16">
                  <c:v>Luxemburgo</c:v>
                </c:pt>
                <c:pt idx="17">
                  <c:v>Malta</c:v>
                </c:pt>
                <c:pt idx="18">
                  <c:v>Portugal</c:v>
                </c:pt>
              </c:strCache>
            </c:strRef>
          </c:cat>
          <c:val>
            <c:numRef>
              <c:f>'22destaque'!$I$9:$I$27</c:f>
              <c:numCache>
                <c:formatCode>#,##0.00</c:formatCode>
                <c:ptCount val="19"/>
                <c:pt idx="0">
                  <c:v>0.8529411764705882</c:v>
                </c:pt>
                <c:pt idx="1">
                  <c:v>1</c:v>
                </c:pt>
                <c:pt idx="2">
                  <c:v>0.85483870967741926</c:v>
                </c:pt>
                <c:pt idx="3">
                  <c:v>1.3888888888888888</c:v>
                </c:pt>
                <c:pt idx="4">
                  <c:v>1.3166666666666667</c:v>
                </c:pt>
                <c:pt idx="5">
                  <c:v>1.161764705882353</c:v>
                </c:pt>
                <c:pt idx="6">
                  <c:v>1.2115384615384615</c:v>
                </c:pt>
                <c:pt idx="7">
                  <c:v>1.4722222222222221</c:v>
                </c:pt>
                <c:pt idx="8">
                  <c:v>1.3057851239669422</c:v>
                </c:pt>
                <c:pt idx="9">
                  <c:v>1.05</c:v>
                </c:pt>
                <c:pt idx="10">
                  <c:v>0.875</c:v>
                </c:pt>
                <c:pt idx="11">
                  <c:v>1.0116279069767442</c:v>
                </c:pt>
                <c:pt idx="12">
                  <c:v>1.5833333333333333</c:v>
                </c:pt>
                <c:pt idx="13">
                  <c:v>1</c:v>
                </c:pt>
                <c:pt idx="14">
                  <c:v>0.87755102040816313</c:v>
                </c:pt>
                <c:pt idx="15">
                  <c:v>1.2021276595744681</c:v>
                </c:pt>
                <c:pt idx="16">
                  <c:v>1.1346153846153846</c:v>
                </c:pt>
                <c:pt idx="17">
                  <c:v>0.89189189189189177</c:v>
                </c:pt>
                <c:pt idx="18">
                  <c:v>1.2333333333333334</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64563200"/>
        <c:axId val="164564992"/>
      </c:radarChart>
      <c:catAx>
        <c:axId val="16456320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64564992"/>
        <c:crosses val="autoZero"/>
        <c:auto val="0"/>
        <c:lblAlgn val="ctr"/>
        <c:lblOffset val="100"/>
        <c:noMultiLvlLbl val="0"/>
      </c:catAx>
      <c:valAx>
        <c:axId val="1645649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6456320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4"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2275426</xdr:colOff>
      <xdr:row>56</xdr:row>
      <xdr:rowOff>171522</xdr:rowOff>
    </xdr:to>
    <xdr:grpSp>
      <xdr:nvGrpSpPr>
        <xdr:cNvPr id="5" name="Grupo 4"/>
        <xdr:cNvGrpSpPr/>
      </xdr:nvGrpSpPr>
      <xdr:grpSpPr>
        <a:xfrm>
          <a:off x="3257551" y="6162672"/>
          <a:ext cx="3675600" cy="3819600"/>
          <a:chOff x="3068960" y="5004048"/>
          <a:chExt cx="3384160" cy="3384160"/>
        </a:xfrm>
      </xdr:grpSpPr>
      <xdr:sp macro="" textlink="">
        <xdr:nvSpPr>
          <xdr:cNvPr id="6"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9"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0"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0.32358</cdr:x>
      <cdr:y>0.28885</cdr:y>
    </cdr:from>
    <cdr:to>
      <cdr:x>0.77878</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20188" y="50074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8" name="Grupo 7"/>
        <xdr:cNvGrpSpPr/>
      </xdr:nvGrpSpPr>
      <xdr:grpSpPr>
        <a:xfrm>
          <a:off x="61150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9/6_Junho/dados/p10-11_iefp/1_actualizar_p1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_IEFP1"/>
      <sheetName val="dado_IEFP"/>
      <sheetName val="nutII"/>
      <sheetName val="Apoio1"/>
      <sheetName val="Apoio"/>
    </sheetNames>
    <sheetDataSet>
      <sheetData sheetId="0">
        <row r="4">
          <cell r="C4">
            <v>4624</v>
          </cell>
        </row>
      </sheetData>
      <sheetData sheetId="1">
        <row r="18">
          <cell r="R18" t="str">
            <v>52-Vendedores</v>
          </cell>
        </row>
        <row r="52">
          <cell r="R52" t="str">
            <v>93-Trab.n/qual. i.ext.,const.,i.transf. e transp.</v>
          </cell>
        </row>
        <row r="53">
          <cell r="R53" t="str">
            <v>51-Trab. serviços pessoais</v>
          </cell>
        </row>
        <row r="54">
          <cell r="R54" t="str">
            <v>91-Trabalhadores de limpeza</v>
          </cell>
        </row>
        <row r="55">
          <cell r="R55" t="str">
            <v>52-Vendedores</v>
          </cell>
        </row>
        <row r="56">
          <cell r="R56" t="str">
            <v>71-Trab.qualif.constr. e sim., exc.electric.</v>
          </cell>
        </row>
        <row r="100">
          <cell r="R100" t="str">
            <v>91-Trabalhadores de limpeza</v>
          </cell>
        </row>
        <row r="101">
          <cell r="R101" t="str">
            <v>52-Vendedores</v>
          </cell>
        </row>
        <row r="102">
          <cell r="R102" t="str">
            <v>93-Trab.n/qual. i.ext.,const.,i.transf. e transp.</v>
          </cell>
        </row>
        <row r="103">
          <cell r="R103" t="str">
            <v xml:space="preserve">41-Emp. escrit., secret.e oper. proc. dados </v>
          </cell>
        </row>
        <row r="104">
          <cell r="R104" t="str">
            <v>51-Trab. serviços pessoais</v>
          </cell>
        </row>
      </sheetData>
      <sheetData sheetId="2">
        <row r="6">
          <cell r="C6" t="str">
            <v>abr.2018</v>
          </cell>
        </row>
      </sheetData>
      <sheetData sheetId="3"/>
      <sheetData sheetId="4"/>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1"/>
  <sheetViews>
    <sheetView tabSelected="1" showRuler="0" zoomScaleNormal="100" workbookViewId="0"/>
  </sheetViews>
  <sheetFormatPr defaultRowHeight="12.75" x14ac:dyDescent="0.2"/>
  <cols>
    <col min="1" max="1" width="1.42578125" style="131" customWidth="1"/>
    <col min="2" max="2" width="2.5703125" style="131" customWidth="1"/>
    <col min="3" max="3" width="16.28515625" style="131" customWidth="1"/>
    <col min="4" max="4" width="22.28515625" style="131" customWidth="1"/>
    <col min="5" max="5" width="2.5703125" style="255" customWidth="1"/>
    <col min="6" max="6" width="1" style="131" customWidth="1"/>
    <col min="7" max="7" width="14" style="131" customWidth="1"/>
    <col min="8" max="8" width="5.5703125" style="131" customWidth="1"/>
    <col min="9" max="9" width="4.140625" style="131" customWidth="1"/>
    <col min="10" max="10" width="34.5703125" style="131" customWidth="1"/>
    <col min="11" max="11" width="2.42578125" style="131" customWidth="1"/>
    <col min="12" max="12" width="1.42578125" style="131" customWidth="1"/>
    <col min="13" max="16384" width="9.140625" style="131"/>
  </cols>
  <sheetData>
    <row r="1" spans="1:12" ht="7.5" customHeight="1" x14ac:dyDescent="0.2">
      <c r="A1" s="269"/>
      <c r="B1" s="266"/>
      <c r="C1" s="266"/>
      <c r="D1" s="266"/>
      <c r="E1" s="712"/>
      <c r="F1" s="266"/>
      <c r="G1" s="266"/>
      <c r="H1" s="266"/>
      <c r="I1" s="266"/>
      <c r="J1" s="266"/>
      <c r="K1" s="266"/>
      <c r="L1" s="266"/>
    </row>
    <row r="2" spans="1:12" ht="17.25" customHeight="1" x14ac:dyDescent="0.2">
      <c r="A2" s="269"/>
      <c r="B2" s="247"/>
      <c r="C2" s="248"/>
      <c r="D2" s="248"/>
      <c r="E2" s="713"/>
      <c r="F2" s="248"/>
      <c r="G2" s="248"/>
      <c r="H2" s="248"/>
      <c r="I2" s="249"/>
      <c r="J2" s="250"/>
      <c r="K2" s="250"/>
      <c r="L2" s="269"/>
    </row>
    <row r="3" spans="1:12" x14ac:dyDescent="0.2">
      <c r="A3" s="269"/>
      <c r="B3" s="247"/>
      <c r="C3" s="248"/>
      <c r="D3" s="248"/>
      <c r="E3" s="713"/>
      <c r="F3" s="248"/>
      <c r="G3" s="248"/>
      <c r="H3" s="248"/>
      <c r="I3" s="249"/>
      <c r="J3" s="247"/>
      <c r="K3" s="250"/>
      <c r="L3" s="269"/>
    </row>
    <row r="4" spans="1:12" ht="33.75" customHeight="1" x14ac:dyDescent="0.2">
      <c r="A4" s="269"/>
      <c r="B4" s="247"/>
      <c r="C4" s="1458" t="s">
        <v>417</v>
      </c>
      <c r="D4" s="1458"/>
      <c r="E4" s="1458"/>
      <c r="F4" s="1458"/>
      <c r="G4" s="890"/>
      <c r="H4" s="249"/>
      <c r="I4" s="249"/>
      <c r="J4" s="251" t="s">
        <v>35</v>
      </c>
      <c r="K4" s="247"/>
      <c r="L4" s="269"/>
    </row>
    <row r="5" spans="1:12" s="136" customFormat="1" ht="12.75" customHeight="1" x14ac:dyDescent="0.2">
      <c r="A5" s="271"/>
      <c r="B5" s="1459"/>
      <c r="C5" s="1459"/>
      <c r="D5" s="1459"/>
      <c r="E5" s="1459"/>
      <c r="F5" s="266"/>
      <c r="G5" s="252"/>
      <c r="H5" s="252"/>
      <c r="I5" s="252"/>
      <c r="J5" s="253"/>
      <c r="K5" s="254"/>
      <c r="L5" s="269"/>
    </row>
    <row r="6" spans="1:12" ht="12.75" customHeight="1" x14ac:dyDescent="0.2">
      <c r="A6" s="269"/>
      <c r="B6" s="269"/>
      <c r="C6" s="266"/>
      <c r="D6" s="266"/>
      <c r="E6" s="712"/>
      <c r="F6" s="266"/>
      <c r="G6" s="252"/>
      <c r="H6" s="252"/>
      <c r="I6" s="252"/>
      <c r="J6" s="253"/>
      <c r="K6" s="254"/>
      <c r="L6" s="269"/>
    </row>
    <row r="7" spans="1:12" ht="12.75" customHeight="1" x14ac:dyDescent="0.2">
      <c r="A7" s="269"/>
      <c r="B7" s="269"/>
      <c r="C7" s="266"/>
      <c r="D7" s="266"/>
      <c r="E7" s="712"/>
      <c r="F7" s="266"/>
      <c r="G7" s="252"/>
      <c r="H7" s="252"/>
      <c r="I7" s="265"/>
      <c r="J7" s="253"/>
      <c r="K7" s="254"/>
      <c r="L7" s="269"/>
    </row>
    <row r="8" spans="1:12" ht="12.75" customHeight="1" x14ac:dyDescent="0.2">
      <c r="A8" s="269"/>
      <c r="B8" s="269"/>
      <c r="C8" s="266"/>
      <c r="D8" s="266"/>
      <c r="E8" s="712"/>
      <c r="F8" s="266"/>
      <c r="G8" s="252"/>
      <c r="H8" s="252"/>
      <c r="I8" s="265"/>
      <c r="J8" s="253"/>
      <c r="K8" s="254"/>
      <c r="L8" s="269"/>
    </row>
    <row r="9" spans="1:12" ht="12.75" customHeight="1" x14ac:dyDescent="0.2">
      <c r="A9" s="269"/>
      <c r="B9" s="269"/>
      <c r="C9" s="266"/>
      <c r="D9" s="266"/>
      <c r="E9" s="712"/>
      <c r="F9" s="266"/>
      <c r="G9" s="252"/>
      <c r="H9" s="252"/>
      <c r="I9" s="265"/>
      <c r="J9" s="253"/>
      <c r="K9" s="254"/>
      <c r="L9" s="269"/>
    </row>
    <row r="10" spans="1:12" ht="12.75" customHeight="1" x14ac:dyDescent="0.2">
      <c r="A10" s="269"/>
      <c r="B10" s="269"/>
      <c r="C10" s="266"/>
      <c r="D10" s="266"/>
      <c r="E10" s="712"/>
      <c r="F10" s="266"/>
      <c r="G10" s="252"/>
      <c r="H10" s="252"/>
      <c r="I10" s="252"/>
      <c r="J10" s="253"/>
      <c r="K10" s="254"/>
      <c r="L10" s="269"/>
    </row>
    <row r="11" spans="1:12" ht="12.75" customHeight="1" x14ac:dyDescent="0.2">
      <c r="A11" s="269"/>
      <c r="B11" s="269"/>
      <c r="C11" s="266"/>
      <c r="D11" s="266"/>
      <c r="E11" s="712"/>
      <c r="F11" s="266"/>
      <c r="G11" s="252"/>
      <c r="H11" s="252"/>
      <c r="I11" s="252"/>
      <c r="J11" s="253"/>
      <c r="K11" s="254"/>
      <c r="L11" s="269"/>
    </row>
    <row r="12" spans="1:12" ht="12.75" customHeight="1" x14ac:dyDescent="0.2">
      <c r="A12" s="269"/>
      <c r="B12" s="269"/>
      <c r="C12" s="266"/>
      <c r="D12" s="266"/>
      <c r="E12" s="712"/>
      <c r="F12" s="266"/>
      <c r="G12" s="252"/>
      <c r="H12" s="252"/>
      <c r="I12" s="252"/>
      <c r="J12" s="253"/>
      <c r="K12" s="254"/>
      <c r="L12" s="269"/>
    </row>
    <row r="13" spans="1:12" x14ac:dyDescent="0.2">
      <c r="A13" s="269"/>
      <c r="B13" s="269"/>
      <c r="C13" s="266"/>
      <c r="D13" s="266"/>
      <c r="E13" s="712"/>
      <c r="F13" s="266"/>
      <c r="G13" s="252"/>
      <c r="H13" s="252"/>
      <c r="I13" s="252"/>
      <c r="J13" s="253"/>
      <c r="K13" s="254"/>
      <c r="L13" s="269"/>
    </row>
    <row r="14" spans="1:12" x14ac:dyDescent="0.2">
      <c r="A14" s="269"/>
      <c r="B14" s="281" t="s">
        <v>27</v>
      </c>
      <c r="C14" s="279"/>
      <c r="D14" s="279"/>
      <c r="E14" s="714"/>
      <c r="F14" s="266"/>
      <c r="G14" s="252"/>
      <c r="H14" s="252"/>
      <c r="I14" s="252"/>
      <c r="J14" s="253"/>
      <c r="K14" s="254"/>
      <c r="L14" s="269"/>
    </row>
    <row r="15" spans="1:12" ht="13.5" thickBot="1" x14ac:dyDescent="0.25">
      <c r="A15" s="269"/>
      <c r="B15" s="269"/>
      <c r="C15" s="266"/>
      <c r="D15" s="266"/>
      <c r="E15" s="712"/>
      <c r="F15" s="266"/>
      <c r="G15" s="252"/>
      <c r="H15" s="252"/>
      <c r="I15" s="252"/>
      <c r="J15" s="253"/>
      <c r="K15" s="254"/>
      <c r="L15" s="269"/>
    </row>
    <row r="16" spans="1:12" ht="13.5" thickBot="1" x14ac:dyDescent="0.25">
      <c r="A16" s="269"/>
      <c r="B16" s="286"/>
      <c r="C16" s="275" t="s">
        <v>21</v>
      </c>
      <c r="D16" s="275"/>
      <c r="E16" s="715">
        <v>3</v>
      </c>
      <c r="F16" s="266"/>
      <c r="G16" s="252"/>
      <c r="H16" s="252"/>
      <c r="I16" s="252"/>
      <c r="J16" s="253"/>
      <c r="K16" s="254"/>
      <c r="L16" s="269"/>
    </row>
    <row r="17" spans="1:12" ht="13.5" thickBot="1" x14ac:dyDescent="0.25">
      <c r="A17" s="269"/>
      <c r="B17" s="269"/>
      <c r="C17" s="280"/>
      <c r="D17" s="280"/>
      <c r="E17" s="716"/>
      <c r="F17" s="266"/>
      <c r="G17" s="252"/>
      <c r="H17" s="252"/>
      <c r="I17" s="252"/>
      <c r="J17" s="253"/>
      <c r="K17" s="254"/>
      <c r="L17" s="269"/>
    </row>
    <row r="18" spans="1:12" ht="13.5" thickBot="1" x14ac:dyDescent="0.25">
      <c r="A18" s="269"/>
      <c r="B18" s="286"/>
      <c r="C18" s="275" t="s">
        <v>33</v>
      </c>
      <c r="D18" s="275"/>
      <c r="E18" s="717">
        <v>4</v>
      </c>
      <c r="F18" s="266"/>
      <c r="G18" s="252"/>
      <c r="H18" s="252"/>
      <c r="I18" s="252"/>
      <c r="J18" s="253"/>
      <c r="K18" s="254"/>
      <c r="L18" s="269"/>
    </row>
    <row r="19" spans="1:12" ht="13.5" thickBot="1" x14ac:dyDescent="0.25">
      <c r="A19" s="269"/>
      <c r="B19" s="270"/>
      <c r="C19" s="274"/>
      <c r="D19" s="274"/>
      <c r="E19" s="718"/>
      <c r="F19" s="266"/>
      <c r="G19" s="252"/>
      <c r="H19" s="252"/>
      <c r="I19" s="252"/>
      <c r="J19" s="253"/>
      <c r="K19" s="254"/>
      <c r="L19" s="269"/>
    </row>
    <row r="20" spans="1:12" ht="13.5" customHeight="1" thickBot="1" x14ac:dyDescent="0.25">
      <c r="A20" s="269"/>
      <c r="B20" s="285"/>
      <c r="C20" s="1450" t="s">
        <v>32</v>
      </c>
      <c r="D20" s="1449"/>
      <c r="E20" s="717">
        <v>6</v>
      </c>
      <c r="F20" s="266"/>
      <c r="G20" s="252"/>
      <c r="H20" s="252"/>
      <c r="I20" s="252"/>
      <c r="J20" s="253"/>
      <c r="K20" s="254"/>
      <c r="L20" s="269"/>
    </row>
    <row r="21" spans="1:12" x14ac:dyDescent="0.2">
      <c r="A21" s="269"/>
      <c r="B21" s="277"/>
      <c r="C21" s="1447" t="s">
        <v>2</v>
      </c>
      <c r="D21" s="1447"/>
      <c r="E21" s="716">
        <v>6</v>
      </c>
      <c r="F21" s="266"/>
      <c r="G21" s="252"/>
      <c r="H21" s="252"/>
      <c r="I21" s="252"/>
      <c r="J21" s="253"/>
      <c r="K21" s="254"/>
      <c r="L21" s="269"/>
    </row>
    <row r="22" spans="1:12" x14ac:dyDescent="0.2">
      <c r="A22" s="269"/>
      <c r="B22" s="277"/>
      <c r="C22" s="1447" t="s">
        <v>13</v>
      </c>
      <c r="D22" s="1447"/>
      <c r="E22" s="716">
        <v>7</v>
      </c>
      <c r="F22" s="266"/>
      <c r="G22" s="252"/>
      <c r="H22" s="252"/>
      <c r="I22" s="252"/>
      <c r="J22" s="253"/>
      <c r="K22" s="254"/>
      <c r="L22" s="269"/>
    </row>
    <row r="23" spans="1:12" x14ac:dyDescent="0.2">
      <c r="A23" s="269"/>
      <c r="B23" s="277"/>
      <c r="C23" s="1447" t="s">
        <v>7</v>
      </c>
      <c r="D23" s="1447"/>
      <c r="E23" s="716">
        <v>8</v>
      </c>
      <c r="F23" s="266"/>
      <c r="G23" s="252"/>
      <c r="H23" s="252"/>
      <c r="I23" s="252"/>
      <c r="J23" s="253"/>
      <c r="K23" s="254"/>
      <c r="L23" s="269"/>
    </row>
    <row r="24" spans="1:12" x14ac:dyDescent="0.2">
      <c r="A24" s="269"/>
      <c r="B24" s="278"/>
      <c r="C24" s="1447" t="s">
        <v>394</v>
      </c>
      <c r="D24" s="1447"/>
      <c r="E24" s="716">
        <v>9</v>
      </c>
      <c r="F24" s="266"/>
      <c r="G24" s="256"/>
      <c r="H24" s="252"/>
      <c r="I24" s="252"/>
      <c r="J24" s="253"/>
      <c r="K24" s="254"/>
      <c r="L24" s="269"/>
    </row>
    <row r="25" spans="1:12" ht="22.5" customHeight="1" x14ac:dyDescent="0.2">
      <c r="A25" s="269"/>
      <c r="B25" s="272"/>
      <c r="C25" s="1451" t="s">
        <v>28</v>
      </c>
      <c r="D25" s="1451"/>
      <c r="E25" s="716">
        <v>10</v>
      </c>
      <c r="F25" s="266"/>
      <c r="G25" s="252"/>
      <c r="H25" s="252"/>
      <c r="I25" s="252"/>
      <c r="J25" s="253"/>
      <c r="K25" s="254"/>
      <c r="L25" s="269"/>
    </row>
    <row r="26" spans="1:12" x14ac:dyDescent="0.2">
      <c r="A26" s="269"/>
      <c r="B26" s="272"/>
      <c r="C26" s="1447" t="s">
        <v>25</v>
      </c>
      <c r="D26" s="1447"/>
      <c r="E26" s="716">
        <v>11</v>
      </c>
      <c r="F26" s="266"/>
      <c r="G26" s="252"/>
      <c r="H26" s="252"/>
      <c r="I26" s="252"/>
      <c r="J26" s="253"/>
      <c r="K26" s="254"/>
      <c r="L26" s="269"/>
    </row>
    <row r="27" spans="1:12" ht="12.75" customHeight="1" thickBot="1" x14ac:dyDescent="0.25">
      <c r="A27" s="269"/>
      <c r="B27" s="266"/>
      <c r="C27" s="1098"/>
      <c r="D27" s="1098"/>
      <c r="E27" s="716"/>
      <c r="F27" s="266"/>
      <c r="G27" s="252"/>
      <c r="H27" s="1452">
        <v>43617</v>
      </c>
      <c r="I27" s="1453"/>
      <c r="J27" s="1453"/>
      <c r="K27" s="256"/>
      <c r="L27" s="269"/>
    </row>
    <row r="28" spans="1:12" ht="13.5" customHeight="1" thickBot="1" x14ac:dyDescent="0.25">
      <c r="A28" s="269"/>
      <c r="B28" s="348"/>
      <c r="C28" s="1454" t="s">
        <v>12</v>
      </c>
      <c r="D28" s="1449"/>
      <c r="E28" s="717">
        <v>12</v>
      </c>
      <c r="F28" s="266"/>
      <c r="G28" s="252"/>
      <c r="H28" s="1453"/>
      <c r="I28" s="1453"/>
      <c r="J28" s="1453"/>
      <c r="K28" s="256"/>
      <c r="L28" s="269"/>
    </row>
    <row r="29" spans="1:12" ht="12.75" hidden="1" customHeight="1" x14ac:dyDescent="0.2">
      <c r="A29" s="269"/>
      <c r="B29" s="267"/>
      <c r="C29" s="1447" t="s">
        <v>45</v>
      </c>
      <c r="D29" s="1447"/>
      <c r="E29" s="716">
        <v>12</v>
      </c>
      <c r="F29" s="266"/>
      <c r="G29" s="252"/>
      <c r="H29" s="1453"/>
      <c r="I29" s="1453"/>
      <c r="J29" s="1453"/>
      <c r="K29" s="256"/>
      <c r="L29" s="269"/>
    </row>
    <row r="30" spans="1:12" ht="22.5" customHeight="1" x14ac:dyDescent="0.2">
      <c r="A30" s="269"/>
      <c r="B30" s="267"/>
      <c r="C30" s="1455" t="s">
        <v>395</v>
      </c>
      <c r="D30" s="1455"/>
      <c r="E30" s="716">
        <v>12</v>
      </c>
      <c r="F30" s="266"/>
      <c r="G30" s="252"/>
      <c r="H30" s="1453"/>
      <c r="I30" s="1453"/>
      <c r="J30" s="1453"/>
      <c r="K30" s="256"/>
      <c r="L30" s="269"/>
    </row>
    <row r="31" spans="1:12" ht="12.75" customHeight="1" thickBot="1" x14ac:dyDescent="0.25">
      <c r="A31" s="269"/>
      <c r="B31" s="272"/>
      <c r="C31" s="276"/>
      <c r="D31" s="276"/>
      <c r="E31" s="718"/>
      <c r="F31" s="266"/>
      <c r="G31" s="252"/>
      <c r="H31" s="1453"/>
      <c r="I31" s="1453"/>
      <c r="J31" s="1453"/>
      <c r="K31" s="256"/>
      <c r="L31" s="269"/>
    </row>
    <row r="32" spans="1:12" ht="13.5" customHeight="1" thickBot="1" x14ac:dyDescent="0.25">
      <c r="A32" s="269"/>
      <c r="B32" s="284"/>
      <c r="C32" s="1099" t="s">
        <v>11</v>
      </c>
      <c r="D32" s="1099"/>
      <c r="E32" s="717">
        <v>13</v>
      </c>
      <c r="F32" s="266"/>
      <c r="G32" s="252"/>
      <c r="H32" s="1453"/>
      <c r="I32" s="1453"/>
      <c r="J32" s="1453"/>
      <c r="K32" s="256"/>
      <c r="L32" s="269"/>
    </row>
    <row r="33" spans="1:12" ht="12.75" customHeight="1" x14ac:dyDescent="0.2">
      <c r="A33" s="269"/>
      <c r="B33" s="267"/>
      <c r="C33" s="1456" t="s">
        <v>18</v>
      </c>
      <c r="D33" s="1456"/>
      <c r="E33" s="716">
        <v>13</v>
      </c>
      <c r="F33" s="266"/>
      <c r="G33" s="252"/>
      <c r="H33" s="1453"/>
      <c r="I33" s="1453"/>
      <c r="J33" s="1453"/>
      <c r="K33" s="256"/>
      <c r="L33" s="269"/>
    </row>
    <row r="34" spans="1:12" ht="12.75" customHeight="1" x14ac:dyDescent="0.2">
      <c r="A34" s="269"/>
      <c r="B34" s="267"/>
      <c r="C34" s="1457" t="s">
        <v>8</v>
      </c>
      <c r="D34" s="1457"/>
      <c r="E34" s="716">
        <v>14</v>
      </c>
      <c r="F34" s="266"/>
      <c r="G34" s="252"/>
      <c r="H34" s="257"/>
      <c r="I34" s="257"/>
      <c r="J34" s="257"/>
      <c r="K34" s="256"/>
      <c r="L34" s="269"/>
    </row>
    <row r="35" spans="1:12" ht="12.75" customHeight="1" x14ac:dyDescent="0.2">
      <c r="A35" s="269"/>
      <c r="B35" s="267"/>
      <c r="C35" s="1457" t="s">
        <v>26</v>
      </c>
      <c r="D35" s="1457"/>
      <c r="E35" s="716">
        <v>14</v>
      </c>
      <c r="F35" s="266"/>
      <c r="G35" s="252"/>
      <c r="H35" s="257"/>
      <c r="I35" s="257"/>
      <c r="J35" s="257"/>
      <c r="K35" s="256"/>
      <c r="L35" s="269"/>
    </row>
    <row r="36" spans="1:12" ht="12.75" customHeight="1" x14ac:dyDescent="0.2">
      <c r="A36" s="269"/>
      <c r="B36" s="267"/>
      <c r="C36" s="1457" t="s">
        <v>6</v>
      </c>
      <c r="D36" s="1457"/>
      <c r="E36" s="716">
        <v>15</v>
      </c>
      <c r="F36" s="266"/>
      <c r="G36" s="252"/>
      <c r="H36" s="257"/>
      <c r="I36" s="257"/>
      <c r="J36" s="257"/>
      <c r="K36" s="256"/>
      <c r="L36" s="269"/>
    </row>
    <row r="37" spans="1:12" ht="12.75" customHeight="1" x14ac:dyDescent="0.2">
      <c r="A37" s="269"/>
      <c r="B37" s="267"/>
      <c r="C37" s="1456" t="s">
        <v>48</v>
      </c>
      <c r="D37" s="1456"/>
      <c r="E37" s="716">
        <v>16</v>
      </c>
      <c r="F37" s="266"/>
      <c r="G37" s="252"/>
      <c r="H37" s="257"/>
      <c r="I37" s="257"/>
      <c r="J37" s="257"/>
      <c r="K37" s="256"/>
      <c r="L37" s="269"/>
    </row>
    <row r="38" spans="1:12" ht="12.75" customHeight="1" x14ac:dyDescent="0.2">
      <c r="A38" s="269"/>
      <c r="B38" s="273"/>
      <c r="C38" s="1457" t="s">
        <v>14</v>
      </c>
      <c r="D38" s="1457"/>
      <c r="E38" s="716">
        <v>16</v>
      </c>
      <c r="F38" s="266"/>
      <c r="G38" s="252"/>
      <c r="H38" s="252"/>
      <c r="I38" s="252"/>
      <c r="J38" s="253"/>
      <c r="K38" s="254"/>
      <c r="L38" s="269"/>
    </row>
    <row r="39" spans="1:12" ht="12.75" customHeight="1" x14ac:dyDescent="0.2">
      <c r="A39" s="269"/>
      <c r="B39" s="267"/>
      <c r="C39" s="1447" t="s">
        <v>31</v>
      </c>
      <c r="D39" s="1447"/>
      <c r="E39" s="716">
        <v>17</v>
      </c>
      <c r="F39" s="266"/>
      <c r="G39" s="252"/>
      <c r="H39" s="252"/>
      <c r="I39" s="252"/>
      <c r="J39" s="258"/>
      <c r="K39" s="258"/>
      <c r="L39" s="269"/>
    </row>
    <row r="40" spans="1:12" ht="13.5" thickBot="1" x14ac:dyDescent="0.25">
      <c r="A40" s="269"/>
      <c r="B40" s="269"/>
      <c r="C40" s="266"/>
      <c r="D40" s="266"/>
      <c r="E40" s="718"/>
      <c r="F40" s="266"/>
      <c r="G40" s="252"/>
      <c r="H40" s="252"/>
      <c r="I40" s="252"/>
      <c r="J40" s="258"/>
      <c r="K40" s="258"/>
      <c r="L40" s="269"/>
    </row>
    <row r="41" spans="1:12" ht="13.5" customHeight="1" thickBot="1" x14ac:dyDescent="0.25">
      <c r="A41" s="269"/>
      <c r="B41" s="332"/>
      <c r="C41" s="1448" t="s">
        <v>29</v>
      </c>
      <c r="D41" s="1449"/>
      <c r="E41" s="717">
        <v>18</v>
      </c>
      <c r="F41" s="266"/>
      <c r="G41" s="252"/>
      <c r="H41" s="252"/>
      <c r="I41" s="252"/>
      <c r="J41" s="258"/>
      <c r="K41" s="258"/>
      <c r="L41" s="269"/>
    </row>
    <row r="42" spans="1:12" x14ac:dyDescent="0.2">
      <c r="A42" s="269"/>
      <c r="B42" s="269"/>
      <c r="C42" s="1447" t="s">
        <v>30</v>
      </c>
      <c r="D42" s="1447"/>
      <c r="E42" s="716">
        <v>18</v>
      </c>
      <c r="F42" s="266"/>
      <c r="G42" s="252"/>
      <c r="H42" s="252"/>
      <c r="I42" s="252"/>
      <c r="J42" s="259"/>
      <c r="K42" s="259"/>
      <c r="L42" s="269"/>
    </row>
    <row r="43" spans="1:12" x14ac:dyDescent="0.2">
      <c r="A43" s="269"/>
      <c r="B43" s="273"/>
      <c r="C43" s="1447" t="s">
        <v>0</v>
      </c>
      <c r="D43" s="1447"/>
      <c r="E43" s="716">
        <v>19</v>
      </c>
      <c r="F43" s="266"/>
      <c r="G43" s="252"/>
      <c r="H43" s="252"/>
      <c r="I43" s="252"/>
      <c r="J43" s="260"/>
      <c r="K43" s="261"/>
      <c r="L43" s="269"/>
    </row>
    <row r="44" spans="1:12" x14ac:dyDescent="0.2">
      <c r="A44" s="269"/>
      <c r="B44" s="273"/>
      <c r="C44" s="1447" t="s">
        <v>496</v>
      </c>
      <c r="D44" s="1447"/>
      <c r="E44" s="716">
        <v>19</v>
      </c>
      <c r="F44" s="266"/>
      <c r="G44" s="252"/>
      <c r="H44" s="252"/>
      <c r="I44" s="252"/>
      <c r="J44" s="260"/>
      <c r="K44" s="261"/>
      <c r="L44" s="269"/>
    </row>
    <row r="45" spans="1:12" x14ac:dyDescent="0.2">
      <c r="A45" s="269"/>
      <c r="B45" s="273"/>
      <c r="C45" s="1447" t="s">
        <v>16</v>
      </c>
      <c r="D45" s="1447"/>
      <c r="E45" s="719">
        <v>19</v>
      </c>
      <c r="F45" s="274"/>
      <c r="G45" s="262"/>
      <c r="H45" s="263"/>
      <c r="I45" s="262"/>
      <c r="J45" s="262"/>
      <c r="K45" s="262"/>
      <c r="L45" s="269"/>
    </row>
    <row r="46" spans="1:12" x14ac:dyDescent="0.2">
      <c r="A46" s="269"/>
      <c r="B46" s="273"/>
      <c r="C46" s="1098" t="s">
        <v>492</v>
      </c>
      <c r="D46" s="1098"/>
      <c r="E46" s="719">
        <v>19</v>
      </c>
      <c r="F46" s="274"/>
      <c r="G46" s="262"/>
      <c r="H46" s="263"/>
      <c r="I46" s="262"/>
      <c r="J46" s="262"/>
      <c r="K46" s="262"/>
      <c r="L46" s="269"/>
    </row>
    <row r="47" spans="1:12" ht="12.75" customHeight="1" x14ac:dyDescent="0.2">
      <c r="A47" s="269"/>
      <c r="B47" s="272"/>
      <c r="C47" s="1098" t="s">
        <v>494</v>
      </c>
      <c r="D47" s="1098"/>
      <c r="E47" s="719">
        <v>20</v>
      </c>
      <c r="F47" s="268"/>
      <c r="G47" s="260"/>
      <c r="H47" s="263"/>
      <c r="I47" s="260"/>
      <c r="J47" s="260"/>
      <c r="K47" s="261"/>
      <c r="L47" s="269"/>
    </row>
    <row r="48" spans="1:12" ht="13.5" customHeight="1" x14ac:dyDescent="0.2">
      <c r="A48" s="269"/>
      <c r="B48" s="272"/>
      <c r="C48" s="1098" t="s">
        <v>1</v>
      </c>
      <c r="D48" s="1098"/>
      <c r="E48" s="719">
        <v>20</v>
      </c>
      <c r="F48" s="268"/>
      <c r="G48" s="260"/>
      <c r="H48" s="263"/>
      <c r="I48" s="260"/>
      <c r="J48" s="260"/>
      <c r="K48" s="261"/>
      <c r="L48" s="269"/>
    </row>
    <row r="49" spans="1:12" x14ac:dyDescent="0.2">
      <c r="A49" s="269"/>
      <c r="B49" s="272"/>
      <c r="C49" s="1098" t="s">
        <v>22</v>
      </c>
      <c r="D49" s="1098"/>
      <c r="E49" s="720">
        <v>20</v>
      </c>
      <c r="F49" s="268"/>
      <c r="G49" s="260"/>
      <c r="H49" s="263"/>
      <c r="I49" s="260"/>
      <c r="J49" s="260"/>
      <c r="K49" s="261"/>
      <c r="L49" s="269"/>
    </row>
    <row r="50" spans="1:12" ht="13.5" customHeight="1" thickBot="1" x14ac:dyDescent="0.25">
      <c r="A50" s="269"/>
      <c r="B50" s="722"/>
      <c r="C50" s="722"/>
      <c r="D50" s="722"/>
      <c r="E50" s="722"/>
      <c r="F50" s="268"/>
      <c r="G50" s="260"/>
      <c r="H50" s="263"/>
      <c r="I50" s="260"/>
      <c r="J50" s="260"/>
      <c r="K50" s="261"/>
      <c r="L50" s="269"/>
    </row>
    <row r="51" spans="1:12" ht="13.5" customHeight="1" thickBot="1" x14ac:dyDescent="0.25">
      <c r="A51" s="269"/>
      <c r="B51" s="287"/>
      <c r="C51" s="1450" t="s">
        <v>38</v>
      </c>
      <c r="D51" s="1449"/>
      <c r="E51" s="715">
        <v>21</v>
      </c>
      <c r="F51" s="268"/>
      <c r="G51" s="260"/>
      <c r="H51" s="263"/>
      <c r="I51" s="260"/>
      <c r="J51" s="260"/>
      <c r="K51" s="261"/>
      <c r="L51" s="269"/>
    </row>
    <row r="52" spans="1:12" x14ac:dyDescent="0.2">
      <c r="A52" s="269"/>
      <c r="B52" s="272"/>
      <c r="C52" s="1447" t="s">
        <v>47</v>
      </c>
      <c r="D52" s="1447"/>
      <c r="E52" s="719">
        <v>21</v>
      </c>
      <c r="F52" s="274"/>
      <c r="G52" s="262"/>
      <c r="H52" s="263"/>
      <c r="I52" s="262"/>
      <c r="J52" s="262"/>
      <c r="K52" s="262"/>
      <c r="L52" s="269"/>
    </row>
    <row r="53" spans="1:12" ht="12.75" customHeight="1" x14ac:dyDescent="0.2">
      <c r="A53" s="269"/>
      <c r="B53" s="269"/>
      <c r="C53" s="1100" t="s">
        <v>402</v>
      </c>
      <c r="D53" s="1100"/>
      <c r="E53" s="721">
        <v>22</v>
      </c>
      <c r="F53" s="268"/>
      <c r="G53" s="260"/>
      <c r="H53" s="263"/>
      <c r="I53" s="260"/>
      <c r="J53" s="260"/>
      <c r="K53" s="261"/>
      <c r="L53" s="269"/>
    </row>
    <row r="54" spans="1:12" ht="13.5" customHeight="1" thickBot="1" x14ac:dyDescent="0.25">
      <c r="A54" s="269"/>
      <c r="B54" s="1098"/>
      <c r="C54" s="1098"/>
      <c r="D54" s="1098"/>
      <c r="E54" s="1098"/>
      <c r="F54" s="268"/>
      <c r="G54" s="260"/>
      <c r="H54" s="263"/>
      <c r="I54" s="260"/>
      <c r="J54" s="260"/>
      <c r="K54" s="261"/>
      <c r="L54" s="269"/>
    </row>
    <row r="55" spans="1:12" ht="13.5" customHeight="1" thickBot="1" x14ac:dyDescent="0.25">
      <c r="A55" s="269"/>
      <c r="B55" s="283"/>
      <c r="C55" s="275" t="s">
        <v>4</v>
      </c>
      <c r="D55" s="275"/>
      <c r="E55" s="715">
        <v>23</v>
      </c>
      <c r="F55" s="268"/>
      <c r="G55" s="260"/>
      <c r="H55" s="263"/>
      <c r="I55" s="260"/>
      <c r="J55" s="260"/>
      <c r="K55" s="261"/>
      <c r="L55" s="269"/>
    </row>
    <row r="56" spans="1:12" ht="33" customHeight="1" x14ac:dyDescent="0.2">
      <c r="A56" s="269"/>
      <c r="B56" s="269"/>
      <c r="C56" s="269"/>
      <c r="D56" s="269"/>
      <c r="E56" s="722"/>
      <c r="F56" s="268"/>
      <c r="G56" s="260"/>
      <c r="H56" s="263"/>
      <c r="I56" s="260"/>
      <c r="J56" s="260"/>
      <c r="K56" s="261"/>
      <c r="L56" s="269"/>
    </row>
    <row r="57" spans="1:12" ht="28.5" customHeight="1" x14ac:dyDescent="0.2">
      <c r="A57" s="269"/>
      <c r="B57" s="710" t="s">
        <v>49</v>
      </c>
      <c r="C57" s="710"/>
      <c r="D57" s="282"/>
      <c r="E57" s="722"/>
      <c r="F57" s="268"/>
      <c r="G57" s="260"/>
      <c r="H57" s="263"/>
      <c r="I57" s="260"/>
      <c r="J57" s="260"/>
      <c r="K57" s="261"/>
      <c r="L57" s="269"/>
    </row>
    <row r="58" spans="1:12" ht="21" customHeight="1" x14ac:dyDescent="0.2">
      <c r="A58" s="269"/>
      <c r="B58" s="269"/>
      <c r="C58" s="269"/>
      <c r="D58" s="269"/>
      <c r="E58" s="774"/>
      <c r="F58" s="709"/>
      <c r="G58" s="260"/>
      <c r="H58" s="263"/>
      <c r="I58" s="260"/>
      <c r="J58" s="260"/>
      <c r="K58" s="261"/>
      <c r="L58" s="269"/>
    </row>
    <row r="59" spans="1:12" ht="22.5" customHeight="1" x14ac:dyDescent="0.2">
      <c r="A59" s="269"/>
      <c r="B59" s="711" t="s">
        <v>375</v>
      </c>
      <c r="C59" s="709"/>
      <c r="D59" s="885">
        <v>43644</v>
      </c>
      <c r="E59" s="774"/>
      <c r="F59" s="334"/>
      <c r="G59" s="260"/>
      <c r="H59" s="263"/>
      <c r="I59" s="260"/>
      <c r="J59" s="260"/>
      <c r="K59" s="261"/>
      <c r="L59" s="269"/>
    </row>
    <row r="60" spans="1:12" s="136" customFormat="1" ht="22.5" customHeight="1" x14ac:dyDescent="0.2">
      <c r="A60" s="271"/>
      <c r="B60" s="711" t="s">
        <v>376</v>
      </c>
      <c r="C60" s="333"/>
      <c r="D60" s="885">
        <v>43644</v>
      </c>
      <c r="E60" s="720"/>
      <c r="F60" s="267"/>
      <c r="G60" s="264"/>
      <c r="H60" s="264"/>
      <c r="I60" s="264"/>
      <c r="J60" s="264"/>
      <c r="K60" s="264"/>
      <c r="L60" s="271"/>
    </row>
    <row r="61" spans="1:12" ht="7.5" customHeight="1" x14ac:dyDescent="0.2">
      <c r="A61" s="269"/>
      <c r="B61" s="1031"/>
      <c r="C61" s="1031"/>
      <c r="D61" s="1031"/>
      <c r="E61" s="723"/>
      <c r="F61" s="270"/>
      <c r="G61" s="270"/>
      <c r="H61" s="270"/>
      <c r="I61" s="270"/>
      <c r="J61" s="270"/>
      <c r="K61" s="270"/>
      <c r="L61" s="270"/>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x14ac:dyDescent="0.2">
      <c r="A1" s="2"/>
      <c r="B1" s="207"/>
      <c r="C1" s="207"/>
      <c r="D1" s="207"/>
      <c r="E1" s="206"/>
      <c r="F1" s="1462" t="s">
        <v>43</v>
      </c>
      <c r="G1" s="1462"/>
      <c r="H1" s="1462"/>
      <c r="I1" s="4"/>
      <c r="J1" s="4"/>
      <c r="K1" s="4"/>
      <c r="L1" s="4"/>
      <c r="M1" s="4"/>
      <c r="N1" s="4"/>
      <c r="O1" s="4"/>
    </row>
    <row r="2" spans="1:15" ht="13.5" customHeight="1" x14ac:dyDescent="0.2">
      <c r="A2" s="2"/>
      <c r="B2" s="212"/>
      <c r="C2" s="1467"/>
      <c r="D2" s="1467"/>
      <c r="E2" s="1467"/>
      <c r="F2" s="1467"/>
      <c r="G2" s="1467"/>
      <c r="H2" s="4"/>
      <c r="I2" s="4"/>
      <c r="J2" s="4"/>
      <c r="K2" s="4"/>
      <c r="L2" s="4"/>
      <c r="M2" s="4"/>
      <c r="N2" s="4"/>
      <c r="O2" s="4"/>
    </row>
    <row r="3" spans="1:15" x14ac:dyDescent="0.2">
      <c r="A3" s="2"/>
      <c r="B3" s="213"/>
      <c r="C3" s="1467"/>
      <c r="D3" s="1467"/>
      <c r="E3" s="1467"/>
      <c r="F3" s="1467"/>
      <c r="G3" s="1467"/>
      <c r="H3" s="1"/>
      <c r="I3" s="4"/>
      <c r="J3" s="4"/>
      <c r="K3" s="4"/>
      <c r="L3" s="4"/>
      <c r="M3" s="4"/>
      <c r="N3" s="4"/>
      <c r="O3" s="2"/>
    </row>
    <row r="4" spans="1:15" ht="12.75" customHeight="1" x14ac:dyDescent="0.2">
      <c r="A4" s="2"/>
      <c r="B4" s="215"/>
      <c r="C4" s="1460" t="s">
        <v>500</v>
      </c>
      <c r="D4" s="1461"/>
      <c r="E4" s="1461"/>
      <c r="F4" s="1461"/>
      <c r="G4" s="1461"/>
      <c r="H4" s="1461"/>
      <c r="I4" s="4"/>
      <c r="J4" s="4"/>
      <c r="K4" s="4"/>
      <c r="L4" s="4"/>
      <c r="M4" s="17"/>
      <c r="N4" s="4"/>
      <c r="O4" s="2"/>
    </row>
    <row r="5" spans="1:15" s="7" customFormat="1" ht="16.5" customHeight="1" x14ac:dyDescent="0.2">
      <c r="A5" s="6"/>
      <c r="B5" s="214"/>
      <c r="C5" s="1461"/>
      <c r="D5" s="1461"/>
      <c r="E5" s="1461"/>
      <c r="F5" s="1461"/>
      <c r="G5" s="1461"/>
      <c r="H5" s="1461"/>
      <c r="I5" s="4"/>
      <c r="J5" s="4"/>
      <c r="K5" s="4"/>
      <c r="L5" s="4"/>
      <c r="M5" s="17"/>
      <c r="N5" s="4"/>
      <c r="O5" s="6"/>
    </row>
    <row r="6" spans="1:15" ht="11.25" customHeight="1" x14ac:dyDescent="0.2">
      <c r="A6" s="2"/>
      <c r="B6" s="215"/>
      <c r="C6" s="1461"/>
      <c r="D6" s="1461"/>
      <c r="E6" s="1461"/>
      <c r="F6" s="1461"/>
      <c r="G6" s="1461"/>
      <c r="H6" s="1461"/>
      <c r="I6" s="4"/>
      <c r="J6" s="4"/>
      <c r="K6" s="4"/>
      <c r="L6" s="4"/>
      <c r="M6" s="17"/>
      <c r="N6" s="4"/>
      <c r="O6" s="2"/>
    </row>
    <row r="7" spans="1:15" ht="11.25" customHeight="1" x14ac:dyDescent="0.2">
      <c r="A7" s="2"/>
      <c r="B7" s="215"/>
      <c r="C7" s="1461"/>
      <c r="D7" s="1461"/>
      <c r="E7" s="1461"/>
      <c r="F7" s="1461"/>
      <c r="G7" s="1461"/>
      <c r="H7" s="1461"/>
      <c r="I7" s="4"/>
      <c r="J7" s="4"/>
      <c r="K7" s="4"/>
      <c r="L7" s="4"/>
      <c r="M7" s="17"/>
      <c r="N7" s="4"/>
      <c r="O7" s="2"/>
    </row>
    <row r="8" spans="1:15" ht="117" customHeight="1" x14ac:dyDescent="0.2">
      <c r="A8" s="2"/>
      <c r="B8" s="215"/>
      <c r="C8" s="1461"/>
      <c r="D8" s="1461"/>
      <c r="E8" s="1461"/>
      <c r="F8" s="1461"/>
      <c r="G8" s="1461"/>
      <c r="H8" s="1461"/>
      <c r="I8" s="4"/>
      <c r="J8" s="4"/>
      <c r="K8" s="4"/>
      <c r="L8" s="4"/>
      <c r="M8" s="17"/>
      <c r="N8" s="4"/>
      <c r="O8" s="2"/>
    </row>
    <row r="9" spans="1:15" ht="10.5" customHeight="1" x14ac:dyDescent="0.2">
      <c r="A9" s="2"/>
      <c r="B9" s="215"/>
      <c r="C9" s="1461"/>
      <c r="D9" s="1461"/>
      <c r="E9" s="1461"/>
      <c r="F9" s="1461"/>
      <c r="G9" s="1461"/>
      <c r="H9" s="1461"/>
      <c r="I9" s="4"/>
      <c r="J9" s="4"/>
      <c r="K9" s="4"/>
      <c r="L9" s="4"/>
      <c r="M9" s="17"/>
      <c r="N9" s="3"/>
      <c r="O9" s="2"/>
    </row>
    <row r="10" spans="1:15" ht="11.25" customHeight="1" x14ac:dyDescent="0.2">
      <c r="A10" s="2"/>
      <c r="B10" s="215"/>
      <c r="C10" s="1461"/>
      <c r="D10" s="1461"/>
      <c r="E10" s="1461"/>
      <c r="F10" s="1461"/>
      <c r="G10" s="1461"/>
      <c r="H10" s="1461"/>
      <c r="I10" s="4"/>
      <c r="J10" s="4"/>
      <c r="K10" s="4"/>
      <c r="L10" s="4"/>
      <c r="M10" s="17"/>
      <c r="N10" s="3"/>
      <c r="O10" s="2"/>
    </row>
    <row r="11" spans="1:15" ht="3.75" customHeight="1" x14ac:dyDescent="0.2">
      <c r="A11" s="2"/>
      <c r="B11" s="215"/>
      <c r="C11" s="1461"/>
      <c r="D11" s="1461"/>
      <c r="E11" s="1461"/>
      <c r="F11" s="1461"/>
      <c r="G11" s="1461"/>
      <c r="H11" s="1461"/>
      <c r="I11" s="4"/>
      <c r="J11" s="4"/>
      <c r="K11" s="4"/>
      <c r="L11" s="4"/>
      <c r="M11" s="17"/>
      <c r="N11" s="3"/>
      <c r="O11" s="2"/>
    </row>
    <row r="12" spans="1:15" ht="11.25" customHeight="1" x14ac:dyDescent="0.2">
      <c r="A12" s="2"/>
      <c r="B12" s="215"/>
      <c r="C12" s="1461"/>
      <c r="D12" s="1461"/>
      <c r="E12" s="1461"/>
      <c r="F12" s="1461"/>
      <c r="G12" s="1461"/>
      <c r="H12" s="1461"/>
      <c r="I12" s="4"/>
      <c r="J12" s="4"/>
      <c r="K12" s="4"/>
      <c r="L12" s="4"/>
      <c r="M12" s="17"/>
      <c r="N12" s="3"/>
      <c r="O12" s="2"/>
    </row>
    <row r="13" spans="1:15" ht="11.25" customHeight="1" x14ac:dyDescent="0.2">
      <c r="A13" s="2"/>
      <c r="B13" s="215"/>
      <c r="C13" s="1461"/>
      <c r="D13" s="1461"/>
      <c r="E13" s="1461"/>
      <c r="F13" s="1461"/>
      <c r="G13" s="1461"/>
      <c r="H13" s="1461"/>
      <c r="I13" s="4"/>
      <c r="J13" s="4"/>
      <c r="K13" s="4"/>
      <c r="L13" s="4"/>
      <c r="M13" s="17"/>
      <c r="N13" s="3"/>
      <c r="O13" s="2"/>
    </row>
    <row r="14" spans="1:15" ht="15.75" customHeight="1" x14ac:dyDescent="0.2">
      <c r="A14" s="2"/>
      <c r="B14" s="215"/>
      <c r="C14" s="1461"/>
      <c r="D14" s="1461"/>
      <c r="E14" s="1461"/>
      <c r="F14" s="1461"/>
      <c r="G14" s="1461"/>
      <c r="H14" s="1461"/>
      <c r="I14" s="4"/>
      <c r="J14" s="4"/>
      <c r="K14" s="4"/>
      <c r="L14" s="4"/>
      <c r="M14" s="17"/>
      <c r="N14" s="3"/>
      <c r="O14" s="2"/>
    </row>
    <row r="15" spans="1:15" ht="22.5" customHeight="1" x14ac:dyDescent="0.2">
      <c r="A15" s="2"/>
      <c r="B15" s="215"/>
      <c r="C15" s="1461"/>
      <c r="D15" s="1461"/>
      <c r="E15" s="1461"/>
      <c r="F15" s="1461"/>
      <c r="G15" s="1461"/>
      <c r="H15" s="1461"/>
      <c r="I15" s="4"/>
      <c r="J15" s="4"/>
      <c r="K15" s="4"/>
      <c r="L15" s="4"/>
      <c r="M15" s="17"/>
      <c r="N15" s="3"/>
      <c r="O15" s="2"/>
    </row>
    <row r="16" spans="1:15" ht="11.25" customHeight="1" x14ac:dyDescent="0.2">
      <c r="A16" s="2"/>
      <c r="B16" s="215"/>
      <c r="C16" s="1461"/>
      <c r="D16" s="1461"/>
      <c r="E16" s="1461"/>
      <c r="F16" s="1461"/>
      <c r="G16" s="1461"/>
      <c r="H16" s="1461"/>
      <c r="I16" s="4"/>
      <c r="J16" s="4"/>
      <c r="K16" s="4"/>
      <c r="L16" s="4"/>
      <c r="M16" s="17"/>
      <c r="N16" s="3"/>
      <c r="O16" s="2"/>
    </row>
    <row r="17" spans="1:15" ht="11.25" customHeight="1" x14ac:dyDescent="0.2">
      <c r="A17" s="2"/>
      <c r="B17" s="215"/>
      <c r="C17" s="1461"/>
      <c r="D17" s="1461"/>
      <c r="E17" s="1461"/>
      <c r="F17" s="1461"/>
      <c r="G17" s="1461"/>
      <c r="H17" s="1461"/>
      <c r="I17" s="4"/>
      <c r="J17" s="4"/>
      <c r="K17" s="4"/>
      <c r="L17" s="4"/>
      <c r="M17" s="17"/>
      <c r="N17" s="3"/>
      <c r="O17" s="2"/>
    </row>
    <row r="18" spans="1:15" ht="11.25" customHeight="1" x14ac:dyDescent="0.2">
      <c r="A18" s="2"/>
      <c r="B18" s="215"/>
      <c r="C18" s="1461"/>
      <c r="D18" s="1461"/>
      <c r="E18" s="1461"/>
      <c r="F18" s="1461"/>
      <c r="G18" s="1461"/>
      <c r="H18" s="1461"/>
      <c r="I18" s="5"/>
      <c r="J18" s="5"/>
      <c r="K18" s="5"/>
      <c r="L18" s="5"/>
      <c r="M18" s="5"/>
      <c r="N18" s="3"/>
      <c r="O18" s="2"/>
    </row>
    <row r="19" spans="1:15" ht="11.25" customHeight="1" x14ac:dyDescent="0.2">
      <c r="A19" s="2"/>
      <c r="B19" s="215"/>
      <c r="C19" s="1461"/>
      <c r="D19" s="1461"/>
      <c r="E19" s="1461"/>
      <c r="F19" s="1461"/>
      <c r="G19" s="1461"/>
      <c r="H19" s="1461"/>
      <c r="I19" s="18"/>
      <c r="J19" s="18"/>
      <c r="K19" s="18"/>
      <c r="L19" s="18"/>
      <c r="M19" s="18"/>
      <c r="N19" s="3"/>
      <c r="O19" s="2"/>
    </row>
    <row r="20" spans="1:15" ht="11.25" customHeight="1" x14ac:dyDescent="0.2">
      <c r="A20" s="2"/>
      <c r="B20" s="215"/>
      <c r="C20" s="1461"/>
      <c r="D20" s="1461"/>
      <c r="E20" s="1461"/>
      <c r="F20" s="1461"/>
      <c r="G20" s="1461"/>
      <c r="H20" s="1461"/>
      <c r="I20" s="11"/>
      <c r="J20" s="11"/>
      <c r="K20" s="11"/>
      <c r="L20" s="11"/>
      <c r="M20" s="11"/>
      <c r="N20" s="3"/>
      <c r="O20" s="2"/>
    </row>
    <row r="21" spans="1:15" ht="11.25" customHeight="1" x14ac:dyDescent="0.2">
      <c r="A21" s="2"/>
      <c r="B21" s="215"/>
      <c r="C21" s="1461"/>
      <c r="D21" s="1461"/>
      <c r="E21" s="1461"/>
      <c r="F21" s="1461"/>
      <c r="G21" s="1461"/>
      <c r="H21" s="1461"/>
      <c r="I21" s="11"/>
      <c r="J21" s="11"/>
      <c r="K21" s="11"/>
      <c r="L21" s="11"/>
      <c r="M21" s="11"/>
      <c r="N21" s="3"/>
      <c r="O21" s="2"/>
    </row>
    <row r="22" spans="1:15" ht="12" customHeight="1" x14ac:dyDescent="0.2">
      <c r="A22" s="2"/>
      <c r="B22" s="215"/>
      <c r="C22" s="23"/>
      <c r="D22" s="23"/>
      <c r="E22" s="23"/>
      <c r="F22" s="23"/>
      <c r="G22" s="23"/>
      <c r="H22" s="23"/>
      <c r="I22" s="13"/>
      <c r="J22" s="13"/>
      <c r="K22" s="13"/>
      <c r="L22" s="13"/>
      <c r="M22" s="13"/>
      <c r="N22" s="3"/>
      <c r="O22" s="2"/>
    </row>
    <row r="23" spans="1:15" ht="27.75" customHeight="1" x14ac:dyDescent="0.2">
      <c r="A23" s="2"/>
      <c r="B23" s="215"/>
      <c r="C23" s="23"/>
      <c r="D23" s="23"/>
      <c r="E23" s="23"/>
      <c r="F23" s="23"/>
      <c r="G23" s="23"/>
      <c r="H23" s="23"/>
      <c r="I23" s="11"/>
      <c r="J23" s="11"/>
      <c r="K23" s="11"/>
      <c r="L23" s="11"/>
      <c r="M23" s="11"/>
      <c r="N23" s="3"/>
      <c r="O23" s="2"/>
    </row>
    <row r="24" spans="1:15" ht="18" customHeight="1" x14ac:dyDescent="0.2">
      <c r="A24" s="2"/>
      <c r="B24" s="215"/>
      <c r="C24" s="9"/>
      <c r="D24" s="13"/>
      <c r="E24" s="15"/>
      <c r="F24" s="13"/>
      <c r="G24" s="10"/>
      <c r="H24" s="13"/>
      <c r="I24" s="13"/>
      <c r="J24" s="13"/>
      <c r="K24" s="13"/>
      <c r="L24" s="13"/>
      <c r="M24" s="13"/>
      <c r="N24" s="3"/>
      <c r="O24" s="2"/>
    </row>
    <row r="25" spans="1:15" ht="18" customHeight="1" x14ac:dyDescent="0.2">
      <c r="A25" s="2"/>
      <c r="B25" s="215"/>
      <c r="C25" s="12"/>
      <c r="D25" s="13"/>
      <c r="E25" s="8"/>
      <c r="F25" s="11"/>
      <c r="G25" s="10"/>
      <c r="H25" s="11"/>
      <c r="I25" s="11"/>
      <c r="J25" s="11"/>
      <c r="K25" s="11"/>
      <c r="L25" s="11"/>
      <c r="M25" s="11"/>
      <c r="N25" s="3"/>
      <c r="O25" s="2"/>
    </row>
    <row r="26" spans="1:15" x14ac:dyDescent="0.2">
      <c r="A26" s="2"/>
      <c r="B26" s="215"/>
      <c r="C26" s="12"/>
      <c r="D26" s="13"/>
      <c r="E26" s="8"/>
      <c r="F26" s="11"/>
      <c r="G26" s="10"/>
      <c r="H26" s="11"/>
      <c r="I26" s="11"/>
      <c r="J26" s="11"/>
      <c r="K26" s="11"/>
      <c r="L26" s="11"/>
      <c r="M26" s="11"/>
      <c r="N26" s="3"/>
      <c r="O26" s="2"/>
    </row>
    <row r="27" spans="1:15" ht="13.5" customHeight="1" x14ac:dyDescent="0.2">
      <c r="A27" s="2"/>
      <c r="B27" s="215"/>
      <c r="C27" s="12"/>
      <c r="D27" s="13"/>
      <c r="E27" s="8"/>
      <c r="F27" s="11"/>
      <c r="G27" s="10"/>
      <c r="H27" s="288"/>
      <c r="I27" s="289" t="s">
        <v>42</v>
      </c>
      <c r="J27" s="290"/>
      <c r="K27" s="290"/>
      <c r="L27" s="291"/>
      <c r="M27" s="291"/>
      <c r="N27" s="3"/>
      <c r="O27" s="2"/>
    </row>
    <row r="28" spans="1:15" ht="10.5" customHeight="1" x14ac:dyDescent="0.2">
      <c r="A28" s="2"/>
      <c r="B28" s="215"/>
      <c r="C28" s="9"/>
      <c r="D28" s="13"/>
      <c r="E28" s="15"/>
      <c r="F28" s="13"/>
      <c r="G28" s="10"/>
      <c r="H28" s="13"/>
      <c r="I28" s="292"/>
      <c r="J28" s="292"/>
      <c r="K28" s="292"/>
      <c r="L28" s="292"/>
      <c r="M28" s="439"/>
      <c r="N28" s="293"/>
      <c r="O28" s="2"/>
    </row>
    <row r="29" spans="1:15" ht="16.5" customHeight="1" x14ac:dyDescent="0.2">
      <c r="A29" s="2"/>
      <c r="B29" s="215"/>
      <c r="C29" s="9"/>
      <c r="D29" s="13"/>
      <c r="E29" s="15"/>
      <c r="F29" s="13"/>
      <c r="G29" s="10"/>
      <c r="H29" s="13"/>
      <c r="I29" s="649" t="s">
        <v>403</v>
      </c>
      <c r="J29" s="13"/>
      <c r="K29" s="13"/>
      <c r="L29" s="13"/>
      <c r="M29" s="439"/>
      <c r="N29" s="294"/>
      <c r="O29" s="2"/>
    </row>
    <row r="30" spans="1:15" ht="10.5" customHeight="1" x14ac:dyDescent="0.2">
      <c r="A30" s="2"/>
      <c r="B30" s="215"/>
      <c r="C30" s="9"/>
      <c r="D30" s="13"/>
      <c r="E30" s="15"/>
      <c r="F30" s="13"/>
      <c r="G30" s="10"/>
      <c r="H30" s="13"/>
      <c r="I30" s="13"/>
      <c r="J30" s="13"/>
      <c r="K30" s="13"/>
      <c r="L30" s="13"/>
      <c r="M30" s="439"/>
      <c r="N30" s="294"/>
      <c r="O30" s="2"/>
    </row>
    <row r="31" spans="1:15" ht="16.5" customHeight="1" x14ac:dyDescent="0.2">
      <c r="A31" s="2"/>
      <c r="B31" s="215"/>
      <c r="C31" s="12"/>
      <c r="D31" s="13"/>
      <c r="E31" s="8"/>
      <c r="F31" s="11"/>
      <c r="G31" s="10"/>
      <c r="H31" s="11"/>
      <c r="I31" s="1470" t="s">
        <v>46</v>
      </c>
      <c r="J31" s="1470"/>
      <c r="K31" s="1465">
        <f>+capa!H27</f>
        <v>43617</v>
      </c>
      <c r="L31" s="1466"/>
      <c r="M31" s="439"/>
      <c r="N31" s="295"/>
      <c r="O31" s="2"/>
    </row>
    <row r="32" spans="1:15" ht="10.5" customHeight="1" x14ac:dyDescent="0.2">
      <c r="A32" s="2"/>
      <c r="B32" s="215"/>
      <c r="C32" s="12"/>
      <c r="D32" s="13"/>
      <c r="E32" s="8"/>
      <c r="F32" s="11"/>
      <c r="G32" s="10"/>
      <c r="H32" s="11"/>
      <c r="I32" s="202"/>
      <c r="J32" s="202"/>
      <c r="K32" s="201"/>
      <c r="L32" s="201"/>
      <c r="M32" s="439"/>
      <c r="N32" s="295"/>
      <c r="O32" s="2"/>
    </row>
    <row r="33" spans="1:15" ht="16.5" customHeight="1" x14ac:dyDescent="0.2">
      <c r="A33" s="2"/>
      <c r="B33" s="215"/>
      <c r="C33" s="9"/>
      <c r="D33" s="13"/>
      <c r="E33" s="15"/>
      <c r="F33" s="13"/>
      <c r="G33" s="10"/>
      <c r="H33" s="13"/>
      <c r="I33" s="1463" t="s">
        <v>399</v>
      </c>
      <c r="J33" s="1464"/>
      <c r="K33" s="1464"/>
      <c r="L33" s="1464"/>
      <c r="M33" s="439"/>
      <c r="N33" s="294"/>
      <c r="O33" s="2"/>
    </row>
    <row r="34" spans="1:15" s="91" customFormat="1" ht="14.25" customHeight="1" x14ac:dyDescent="0.2">
      <c r="A34" s="2"/>
      <c r="B34" s="215"/>
      <c r="C34" s="9"/>
      <c r="D34" s="13"/>
      <c r="E34" s="15"/>
      <c r="F34" s="13"/>
      <c r="G34" s="881"/>
      <c r="H34" s="13"/>
      <c r="I34" s="176"/>
      <c r="J34" s="880"/>
      <c r="K34" s="880"/>
      <c r="L34" s="880"/>
      <c r="M34" s="439"/>
      <c r="N34" s="294"/>
      <c r="O34" s="2"/>
    </row>
    <row r="35" spans="1:15" s="91" customFormat="1" ht="20.25" customHeight="1" x14ac:dyDescent="0.2">
      <c r="A35" s="2"/>
      <c r="B35" s="215"/>
      <c r="C35" s="169"/>
      <c r="D35" s="13"/>
      <c r="E35" s="882"/>
      <c r="F35" s="11"/>
      <c r="G35" s="881"/>
      <c r="H35" s="11"/>
      <c r="I35" s="1473" t="s">
        <v>401</v>
      </c>
      <c r="J35" s="1473"/>
      <c r="K35" s="1473"/>
      <c r="L35" s="1473"/>
      <c r="M35" s="439"/>
      <c r="N35" s="295"/>
      <c r="O35" s="2"/>
    </row>
    <row r="36" spans="1:15" s="91" customFormat="1" ht="12.75" customHeight="1" x14ac:dyDescent="0.2">
      <c r="A36" s="2"/>
      <c r="B36" s="215"/>
      <c r="C36" s="169"/>
      <c r="D36" s="13"/>
      <c r="E36" s="882"/>
      <c r="F36" s="11"/>
      <c r="G36" s="881"/>
      <c r="H36" s="11"/>
      <c r="I36" s="877" t="s">
        <v>400</v>
      </c>
      <c r="J36" s="877"/>
      <c r="K36" s="877"/>
      <c r="L36" s="877"/>
      <c r="M36" s="439"/>
      <c r="N36" s="295"/>
      <c r="O36" s="2"/>
    </row>
    <row r="37" spans="1:15" s="91" customFormat="1" ht="12.75" customHeight="1" x14ac:dyDescent="0.2">
      <c r="A37" s="2"/>
      <c r="B37" s="215"/>
      <c r="C37" s="169"/>
      <c r="D37" s="13"/>
      <c r="E37" s="882"/>
      <c r="F37" s="11"/>
      <c r="G37" s="881"/>
      <c r="H37" s="11"/>
      <c r="I37" s="1474" t="s">
        <v>486</v>
      </c>
      <c r="J37" s="1474"/>
      <c r="K37" s="1474"/>
      <c r="L37" s="1474"/>
      <c r="M37" s="439"/>
      <c r="N37" s="295"/>
      <c r="O37" s="2"/>
    </row>
    <row r="38" spans="1:15" s="91" customFormat="1" ht="20.25" customHeight="1" x14ac:dyDescent="0.2">
      <c r="A38" s="2"/>
      <c r="B38" s="215"/>
      <c r="C38" s="9"/>
      <c r="D38" s="13"/>
      <c r="E38" s="15"/>
      <c r="F38" s="13"/>
      <c r="G38" s="335"/>
      <c r="H38" s="13"/>
      <c r="I38" s="1471" t="s">
        <v>454</v>
      </c>
      <c r="J38" s="1471"/>
      <c r="K38" s="1471"/>
      <c r="L38" s="877"/>
      <c r="M38" s="439"/>
      <c r="N38" s="294"/>
      <c r="O38" s="2"/>
    </row>
    <row r="39" spans="1:15" ht="19.5" customHeight="1" x14ac:dyDescent="0.2">
      <c r="A39" s="2"/>
      <c r="B39" s="215"/>
      <c r="C39" s="12"/>
      <c r="D39" s="13"/>
      <c r="E39" s="8"/>
      <c r="F39" s="11"/>
      <c r="G39" s="10"/>
      <c r="H39" s="11"/>
      <c r="I39" s="1471" t="s">
        <v>477</v>
      </c>
      <c r="J39" s="1471"/>
      <c r="K39" s="1471"/>
      <c r="L39" s="1471"/>
      <c r="M39" s="439"/>
      <c r="N39" s="295"/>
      <c r="O39" s="2"/>
    </row>
    <row r="40" spans="1:15" ht="14.25" customHeight="1" x14ac:dyDescent="0.2">
      <c r="A40" s="2"/>
      <c r="B40" s="215"/>
      <c r="C40" s="12"/>
      <c r="D40" s="13"/>
      <c r="E40" s="8"/>
      <c r="F40" s="11"/>
      <c r="G40" s="10"/>
      <c r="H40" s="11"/>
      <c r="I40" s="877"/>
      <c r="J40" s="877"/>
      <c r="K40" s="877"/>
      <c r="L40" s="877"/>
      <c r="M40" s="439"/>
      <c r="N40" s="295"/>
      <c r="O40" s="2"/>
    </row>
    <row r="41" spans="1:15" ht="12.75" customHeight="1" x14ac:dyDescent="0.2">
      <c r="A41" s="2"/>
      <c r="B41" s="215"/>
      <c r="C41" s="12"/>
      <c r="D41" s="13"/>
      <c r="E41" s="8"/>
      <c r="F41" s="11"/>
      <c r="G41" s="10"/>
      <c r="H41" s="11"/>
      <c r="I41" s="1472" t="s">
        <v>50</v>
      </c>
      <c r="J41" s="1472"/>
      <c r="K41" s="1472"/>
      <c r="L41" s="1472"/>
      <c r="M41" s="439"/>
      <c r="N41" s="295"/>
      <c r="O41" s="2"/>
    </row>
    <row r="42" spans="1:15" ht="14.25" customHeight="1" x14ac:dyDescent="0.2">
      <c r="A42" s="2"/>
      <c r="B42" s="215"/>
      <c r="C42" s="9"/>
      <c r="D42" s="13"/>
      <c r="E42" s="15"/>
      <c r="F42" s="13"/>
      <c r="G42" s="10"/>
      <c r="H42" s="13"/>
      <c r="I42" s="878"/>
      <c r="J42" s="878"/>
      <c r="K42" s="878"/>
      <c r="L42" s="878"/>
      <c r="M42" s="439"/>
      <c r="N42" s="294"/>
      <c r="O42" s="2"/>
    </row>
    <row r="43" spans="1:15" ht="15" customHeight="1" x14ac:dyDescent="0.2">
      <c r="A43" s="2"/>
      <c r="B43" s="215"/>
      <c r="C43" s="12"/>
      <c r="D43" s="13"/>
      <c r="E43" s="8"/>
      <c r="F43" s="11"/>
      <c r="G43" s="10"/>
      <c r="H43" s="11"/>
      <c r="I43" s="876" t="s">
        <v>23</v>
      </c>
      <c r="J43" s="876"/>
      <c r="K43" s="876"/>
      <c r="L43" s="876"/>
      <c r="M43" s="439"/>
      <c r="N43" s="295"/>
      <c r="O43" s="2"/>
    </row>
    <row r="44" spans="1:15" ht="14.25" customHeight="1" x14ac:dyDescent="0.2">
      <c r="A44" s="2"/>
      <c r="B44" s="215"/>
      <c r="C44" s="12"/>
      <c r="D44" s="13"/>
      <c r="E44" s="8"/>
      <c r="F44" s="11"/>
      <c r="G44" s="10"/>
      <c r="H44" s="11"/>
      <c r="I44" s="200"/>
      <c r="J44" s="200"/>
      <c r="K44" s="200"/>
      <c r="L44" s="200"/>
      <c r="M44" s="439"/>
      <c r="N44" s="295"/>
      <c r="O44" s="2"/>
    </row>
    <row r="45" spans="1:15" ht="16.5" customHeight="1" x14ac:dyDescent="0.2">
      <c r="A45" s="2"/>
      <c r="B45" s="215"/>
      <c r="C45" s="12"/>
      <c r="D45" s="13"/>
      <c r="E45" s="8"/>
      <c r="F45" s="11"/>
      <c r="G45" s="10"/>
      <c r="H45" s="11"/>
      <c r="I45" s="1470" t="s">
        <v>19</v>
      </c>
      <c r="J45" s="1470"/>
      <c r="K45" s="1470"/>
      <c r="L45" s="1470"/>
      <c r="M45" s="439"/>
      <c r="N45" s="295"/>
      <c r="O45" s="2"/>
    </row>
    <row r="46" spans="1:15" ht="14.25" customHeight="1" x14ac:dyDescent="0.2">
      <c r="A46" s="2"/>
      <c r="B46" s="215"/>
      <c r="C46" s="9"/>
      <c r="D46" s="13"/>
      <c r="E46" s="15"/>
      <c r="F46" s="13"/>
      <c r="G46" s="10"/>
      <c r="H46" s="13"/>
      <c r="I46" s="202"/>
      <c r="J46" s="202"/>
      <c r="K46" s="202"/>
      <c r="L46" s="202"/>
      <c r="M46" s="439"/>
      <c r="N46" s="294"/>
      <c r="O46" s="2"/>
    </row>
    <row r="47" spans="1:15" ht="16.5" customHeight="1" x14ac:dyDescent="0.2">
      <c r="A47" s="2"/>
      <c r="B47" s="215"/>
      <c r="C47" s="12"/>
      <c r="D47" s="13"/>
      <c r="E47" s="8"/>
      <c r="F47" s="521"/>
      <c r="G47" s="799"/>
      <c r="H47" s="521"/>
      <c r="I47" s="1469" t="s">
        <v>10</v>
      </c>
      <c r="J47" s="1469"/>
      <c r="K47" s="1469"/>
      <c r="L47" s="1469"/>
      <c r="M47" s="439"/>
      <c r="N47" s="295"/>
      <c r="O47" s="2"/>
    </row>
    <row r="48" spans="1:15" ht="12.75" customHeight="1" x14ac:dyDescent="0.2">
      <c r="A48" s="2"/>
      <c r="B48" s="215"/>
      <c r="C48" s="9"/>
      <c r="D48" s="13"/>
      <c r="E48" s="15"/>
      <c r="F48" s="879"/>
      <c r="G48" s="799"/>
      <c r="H48" s="879"/>
      <c r="I48" s="439"/>
      <c r="J48" s="439"/>
      <c r="K48" s="439"/>
      <c r="L48" s="439"/>
      <c r="M48" s="439"/>
      <c r="N48" s="294"/>
      <c r="O48" s="2"/>
    </row>
    <row r="49" spans="1:15" ht="22.5" customHeight="1" x14ac:dyDescent="0.2">
      <c r="A49" s="2"/>
      <c r="B49" s="215"/>
      <c r="C49" s="9"/>
      <c r="D49" s="13"/>
      <c r="E49" s="15"/>
      <c r="F49" s="879"/>
      <c r="G49" s="799"/>
      <c r="H49" s="879"/>
      <c r="I49" s="439"/>
      <c r="J49" s="439"/>
      <c r="K49" s="439"/>
      <c r="L49" s="439"/>
      <c r="M49" s="439"/>
      <c r="N49" s="294"/>
      <c r="O49" s="2"/>
    </row>
    <row r="50" spans="1:15" ht="20.25" customHeight="1" x14ac:dyDescent="0.2">
      <c r="A50" s="2"/>
      <c r="B50" s="215"/>
      <c r="C50" s="708"/>
      <c r="D50" s="13"/>
      <c r="E50" s="8"/>
      <c r="F50" s="521"/>
      <c r="G50" s="799"/>
      <c r="H50" s="521"/>
      <c r="I50" s="439"/>
      <c r="J50" s="439"/>
      <c r="K50" s="439"/>
      <c r="L50" s="439"/>
      <c r="M50" s="439"/>
      <c r="N50" s="295"/>
      <c r="O50" s="2"/>
    </row>
    <row r="51" spans="1:15" x14ac:dyDescent="0.2">
      <c r="A51" s="2"/>
      <c r="B51" s="331">
        <v>2</v>
      </c>
      <c r="C51" s="1468">
        <v>43617</v>
      </c>
      <c r="D51" s="1468"/>
      <c r="E51" s="1468"/>
      <c r="F51" s="1468"/>
      <c r="G51" s="1468"/>
      <c r="H51" s="1468"/>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75" t="s">
        <v>292</v>
      </c>
      <c r="C1" s="1476"/>
      <c r="D1" s="1476"/>
      <c r="E1" s="1476"/>
      <c r="F1" s="25"/>
      <c r="G1" s="25"/>
      <c r="H1" s="25"/>
      <c r="I1" s="25"/>
      <c r="J1" s="25"/>
      <c r="K1" s="25"/>
      <c r="L1" s="25"/>
      <c r="M1" s="305"/>
      <c r="N1" s="305"/>
      <c r="O1" s="26"/>
    </row>
    <row r="2" spans="1:15" ht="8.25" customHeight="1" x14ac:dyDescent="0.2">
      <c r="A2" s="24"/>
      <c r="B2" s="310"/>
      <c r="C2" s="306"/>
      <c r="D2" s="306"/>
      <c r="E2" s="306"/>
      <c r="F2" s="306"/>
      <c r="G2" s="306"/>
      <c r="H2" s="307"/>
      <c r="I2" s="307"/>
      <c r="J2" s="307"/>
      <c r="K2" s="307"/>
      <c r="L2" s="307"/>
      <c r="M2" s="307"/>
      <c r="N2" s="308"/>
      <c r="O2" s="28"/>
    </row>
    <row r="3" spans="1:15" s="32" customFormat="1" ht="11.25" customHeight="1" x14ac:dyDescent="0.2">
      <c r="A3" s="29"/>
      <c r="B3" s="30"/>
      <c r="C3" s="1477" t="s">
        <v>53</v>
      </c>
      <c r="D3" s="1477"/>
      <c r="E3" s="1477"/>
      <c r="F3" s="1477"/>
      <c r="G3" s="1477"/>
      <c r="H3" s="1477"/>
      <c r="I3" s="1477"/>
      <c r="J3" s="1477"/>
      <c r="K3" s="1477"/>
      <c r="L3" s="1477"/>
      <c r="M3" s="1477"/>
      <c r="N3" s="309"/>
      <c r="O3" s="31"/>
    </row>
    <row r="4" spans="1:15" s="32" customFormat="1" ht="11.25" x14ac:dyDescent="0.2">
      <c r="A4" s="29"/>
      <c r="B4" s="30"/>
      <c r="C4" s="1477"/>
      <c r="D4" s="1477"/>
      <c r="E4" s="1477"/>
      <c r="F4" s="1477"/>
      <c r="G4" s="1477"/>
      <c r="H4" s="1477"/>
      <c r="I4" s="1477"/>
      <c r="J4" s="1477"/>
      <c r="K4" s="1477"/>
      <c r="L4" s="1477"/>
      <c r="M4" s="1477"/>
      <c r="N4" s="309"/>
      <c r="O4" s="31"/>
    </row>
    <row r="5" spans="1:15" s="32" customFormat="1" ht="3" customHeight="1" x14ac:dyDescent="0.2">
      <c r="A5" s="29"/>
      <c r="B5" s="30"/>
      <c r="C5" s="33"/>
      <c r="D5" s="33"/>
      <c r="E5" s="33"/>
      <c r="F5" s="33"/>
      <c r="G5" s="33"/>
      <c r="H5" s="33"/>
      <c r="I5" s="33"/>
      <c r="J5" s="30"/>
      <c r="K5" s="30"/>
      <c r="L5" s="30"/>
      <c r="M5" s="34"/>
      <c r="N5" s="309"/>
      <c r="O5" s="31"/>
    </row>
    <row r="6" spans="1:15" s="32" customFormat="1" ht="18" customHeight="1" x14ac:dyDescent="0.2">
      <c r="A6" s="29"/>
      <c r="B6" s="30"/>
      <c r="C6" s="35"/>
      <c r="D6" s="1478" t="s">
        <v>404</v>
      </c>
      <c r="E6" s="1478"/>
      <c r="F6" s="1478"/>
      <c r="G6" s="1478"/>
      <c r="H6" s="1478"/>
      <c r="I6" s="1478"/>
      <c r="J6" s="1478"/>
      <c r="K6" s="1478"/>
      <c r="L6" s="1478"/>
      <c r="M6" s="1478"/>
      <c r="N6" s="309"/>
      <c r="O6" s="31"/>
    </row>
    <row r="7" spans="1:15" s="32" customFormat="1" ht="3" customHeight="1" x14ac:dyDescent="0.2">
      <c r="A7" s="29"/>
      <c r="B7" s="30"/>
      <c r="C7" s="33"/>
      <c r="D7" s="33"/>
      <c r="E7" s="33"/>
      <c r="F7" s="33"/>
      <c r="G7" s="33"/>
      <c r="H7" s="33"/>
      <c r="I7" s="33"/>
      <c r="J7" s="30"/>
      <c r="K7" s="30"/>
      <c r="L7" s="30"/>
      <c r="M7" s="34"/>
      <c r="N7" s="309"/>
      <c r="O7" s="31"/>
    </row>
    <row r="8" spans="1:15" s="32" customFormat="1" ht="92.25" customHeight="1" x14ac:dyDescent="0.2">
      <c r="A8" s="29"/>
      <c r="B8" s="30"/>
      <c r="C8" s="33"/>
      <c r="D8" s="1480" t="s">
        <v>405</v>
      </c>
      <c r="E8" s="1478"/>
      <c r="F8" s="1478"/>
      <c r="G8" s="1478"/>
      <c r="H8" s="1478"/>
      <c r="I8" s="1478"/>
      <c r="J8" s="1478"/>
      <c r="K8" s="1478"/>
      <c r="L8" s="1478"/>
      <c r="M8" s="1478"/>
      <c r="N8" s="309"/>
      <c r="O8" s="31"/>
    </row>
    <row r="9" spans="1:15" s="32" customFormat="1" ht="3" customHeight="1" x14ac:dyDescent="0.2">
      <c r="A9" s="29"/>
      <c r="B9" s="30"/>
      <c r="C9" s="33"/>
      <c r="D9" s="33"/>
      <c r="E9" s="33"/>
      <c r="F9" s="33"/>
      <c r="G9" s="33"/>
      <c r="H9" s="33"/>
      <c r="I9" s="33"/>
      <c r="J9" s="30"/>
      <c r="K9" s="30"/>
      <c r="L9" s="30"/>
      <c r="M9" s="34"/>
      <c r="N9" s="309"/>
      <c r="O9" s="31"/>
    </row>
    <row r="10" spans="1:15" s="32" customFormat="1" ht="67.5" customHeight="1" x14ac:dyDescent="0.2">
      <c r="A10" s="29"/>
      <c r="B10" s="30"/>
      <c r="C10" s="33"/>
      <c r="D10" s="1479" t="s">
        <v>406</v>
      </c>
      <c r="E10" s="1479"/>
      <c r="F10" s="1479"/>
      <c r="G10" s="1479"/>
      <c r="H10" s="1479"/>
      <c r="I10" s="1479"/>
      <c r="J10" s="1479"/>
      <c r="K10" s="1479"/>
      <c r="L10" s="1479"/>
      <c r="M10" s="1479"/>
      <c r="N10" s="309"/>
      <c r="O10" s="31"/>
    </row>
    <row r="11" spans="1:15" s="32" customFormat="1" ht="3" customHeight="1" x14ac:dyDescent="0.2">
      <c r="A11" s="29"/>
      <c r="B11" s="30"/>
      <c r="C11" s="33"/>
      <c r="D11" s="203"/>
      <c r="E11" s="203"/>
      <c r="F11" s="203"/>
      <c r="G11" s="203"/>
      <c r="H11" s="203"/>
      <c r="I11" s="203"/>
      <c r="J11" s="203"/>
      <c r="K11" s="203"/>
      <c r="L11" s="203"/>
      <c r="M11" s="203"/>
      <c r="N11" s="309"/>
      <c r="O11" s="31"/>
    </row>
    <row r="12" spans="1:15" s="32" customFormat="1" ht="53.25" customHeight="1" x14ac:dyDescent="0.2">
      <c r="A12" s="29"/>
      <c r="B12" s="30"/>
      <c r="C12" s="33"/>
      <c r="D12" s="1478" t="s">
        <v>407</v>
      </c>
      <c r="E12" s="1478"/>
      <c r="F12" s="1478"/>
      <c r="G12" s="1478"/>
      <c r="H12" s="1478"/>
      <c r="I12" s="1478"/>
      <c r="J12" s="1478"/>
      <c r="K12" s="1478"/>
      <c r="L12" s="1478"/>
      <c r="M12" s="1478"/>
      <c r="N12" s="309"/>
      <c r="O12" s="31"/>
    </row>
    <row r="13" spans="1:15" s="32" customFormat="1" ht="3" customHeight="1" x14ac:dyDescent="0.2">
      <c r="A13" s="29"/>
      <c r="B13" s="30"/>
      <c r="C13" s="33"/>
      <c r="D13" s="203"/>
      <c r="E13" s="203"/>
      <c r="F13" s="203"/>
      <c r="G13" s="203"/>
      <c r="H13" s="203"/>
      <c r="I13" s="203"/>
      <c r="J13" s="203"/>
      <c r="K13" s="203"/>
      <c r="L13" s="203"/>
      <c r="M13" s="203"/>
      <c r="N13" s="309"/>
      <c r="O13" s="31"/>
    </row>
    <row r="14" spans="1:15" s="32" customFormat="1" ht="23.25" customHeight="1" x14ac:dyDescent="0.2">
      <c r="A14" s="29"/>
      <c r="B14" s="30"/>
      <c r="C14" s="33"/>
      <c r="D14" s="1478" t="s">
        <v>408</v>
      </c>
      <c r="E14" s="1478"/>
      <c r="F14" s="1478"/>
      <c r="G14" s="1478"/>
      <c r="H14" s="1478"/>
      <c r="I14" s="1478"/>
      <c r="J14" s="1478"/>
      <c r="K14" s="1478"/>
      <c r="L14" s="1478"/>
      <c r="M14" s="1478"/>
      <c r="N14" s="309"/>
      <c r="O14" s="31"/>
    </row>
    <row r="15" spans="1:15" s="32" customFormat="1" ht="3" customHeight="1" x14ac:dyDescent="0.2">
      <c r="A15" s="29"/>
      <c r="B15" s="30"/>
      <c r="C15" s="33"/>
      <c r="D15" s="203"/>
      <c r="E15" s="203"/>
      <c r="F15" s="203"/>
      <c r="G15" s="203"/>
      <c r="H15" s="203"/>
      <c r="I15" s="203"/>
      <c r="J15" s="203"/>
      <c r="K15" s="203"/>
      <c r="L15" s="203"/>
      <c r="M15" s="203"/>
      <c r="N15" s="309"/>
      <c r="O15" s="31"/>
    </row>
    <row r="16" spans="1:15" s="32" customFormat="1" ht="23.25" customHeight="1" x14ac:dyDescent="0.2">
      <c r="A16" s="29"/>
      <c r="B16" s="30"/>
      <c r="C16" s="33"/>
      <c r="D16" s="1478" t="s">
        <v>409</v>
      </c>
      <c r="E16" s="1478"/>
      <c r="F16" s="1478"/>
      <c r="G16" s="1478"/>
      <c r="H16" s="1478"/>
      <c r="I16" s="1478"/>
      <c r="J16" s="1478"/>
      <c r="K16" s="1478"/>
      <c r="L16" s="1478"/>
      <c r="M16" s="1478"/>
      <c r="N16" s="309"/>
      <c r="O16" s="31"/>
    </row>
    <row r="17" spans="1:19" s="32" customFormat="1" ht="3" customHeight="1" x14ac:dyDescent="0.2">
      <c r="A17" s="29"/>
      <c r="B17" s="30"/>
      <c r="C17" s="33"/>
      <c r="D17" s="203"/>
      <c r="E17" s="203"/>
      <c r="F17" s="203"/>
      <c r="G17" s="203"/>
      <c r="H17" s="203"/>
      <c r="I17" s="203"/>
      <c r="J17" s="203"/>
      <c r="K17" s="203"/>
      <c r="L17" s="203"/>
      <c r="M17" s="203"/>
      <c r="N17" s="309"/>
      <c r="O17" s="31"/>
    </row>
    <row r="18" spans="1:19" s="32" customFormat="1" ht="23.25" customHeight="1" x14ac:dyDescent="0.2">
      <c r="A18" s="29"/>
      <c r="B18" s="30"/>
      <c r="C18" s="33"/>
      <c r="D18" s="1480" t="s">
        <v>410</v>
      </c>
      <c r="E18" s="1478"/>
      <c r="F18" s="1478"/>
      <c r="G18" s="1478"/>
      <c r="H18" s="1478"/>
      <c r="I18" s="1478"/>
      <c r="J18" s="1478"/>
      <c r="K18" s="1478"/>
      <c r="L18" s="1478"/>
      <c r="M18" s="1478"/>
      <c r="N18" s="309"/>
      <c r="O18" s="31"/>
    </row>
    <row r="19" spans="1:19" s="32" customFormat="1" ht="3" customHeight="1" x14ac:dyDescent="0.2">
      <c r="A19" s="29"/>
      <c r="B19" s="30"/>
      <c r="C19" s="33"/>
      <c r="D19" s="203"/>
      <c r="E19" s="203"/>
      <c r="F19" s="203"/>
      <c r="G19" s="203"/>
      <c r="H19" s="203"/>
      <c r="I19" s="203"/>
      <c r="J19" s="203"/>
      <c r="K19" s="203"/>
      <c r="L19" s="203"/>
      <c r="M19" s="203"/>
      <c r="N19" s="309"/>
      <c r="O19" s="31"/>
    </row>
    <row r="20" spans="1:19" s="32" customFormat="1" ht="14.25" customHeight="1" x14ac:dyDescent="0.2">
      <c r="A20" s="29"/>
      <c r="B20" s="30"/>
      <c r="C20" s="33"/>
      <c r="D20" s="1478" t="s">
        <v>411</v>
      </c>
      <c r="E20" s="1478"/>
      <c r="F20" s="1478"/>
      <c r="G20" s="1478"/>
      <c r="H20" s="1478"/>
      <c r="I20" s="1478"/>
      <c r="J20" s="1478"/>
      <c r="K20" s="1478"/>
      <c r="L20" s="1478"/>
      <c r="M20" s="1478"/>
      <c r="N20" s="309"/>
      <c r="O20" s="31"/>
    </row>
    <row r="21" spans="1:19" s="32" customFormat="1" ht="3" customHeight="1" x14ac:dyDescent="0.2">
      <c r="A21" s="29"/>
      <c r="B21" s="30"/>
      <c r="C21" s="33"/>
      <c r="D21" s="203"/>
      <c r="E21" s="203"/>
      <c r="F21" s="203"/>
      <c r="G21" s="203"/>
      <c r="H21" s="203"/>
      <c r="I21" s="203"/>
      <c r="J21" s="203"/>
      <c r="K21" s="203"/>
      <c r="L21" s="203"/>
      <c r="M21" s="203"/>
      <c r="N21" s="309"/>
      <c r="O21" s="31"/>
    </row>
    <row r="22" spans="1:19" s="32" customFormat="1" ht="32.25" customHeight="1" x14ac:dyDescent="0.2">
      <c r="A22" s="29"/>
      <c r="B22" s="30"/>
      <c r="C22" s="33"/>
      <c r="D22" s="1478" t="s">
        <v>412</v>
      </c>
      <c r="E22" s="1478"/>
      <c r="F22" s="1478"/>
      <c r="G22" s="1478"/>
      <c r="H22" s="1478"/>
      <c r="I22" s="1478"/>
      <c r="J22" s="1478"/>
      <c r="K22" s="1478"/>
      <c r="L22" s="1478"/>
      <c r="M22" s="1478"/>
      <c r="N22" s="309"/>
      <c r="O22" s="31"/>
    </row>
    <row r="23" spans="1:19" s="32" customFormat="1" ht="3" customHeight="1" x14ac:dyDescent="0.2">
      <c r="A23" s="29"/>
      <c r="B23" s="30"/>
      <c r="C23" s="33"/>
      <c r="D23" s="203"/>
      <c r="E23" s="203"/>
      <c r="F23" s="203"/>
      <c r="G23" s="203"/>
      <c r="H23" s="203"/>
      <c r="I23" s="203"/>
      <c r="J23" s="203"/>
      <c r="K23" s="203"/>
      <c r="L23" s="203"/>
      <c r="M23" s="203"/>
      <c r="N23" s="309"/>
      <c r="O23" s="31"/>
    </row>
    <row r="24" spans="1:19" s="32" customFormat="1" ht="81.75" customHeight="1" x14ac:dyDescent="0.2">
      <c r="A24" s="29"/>
      <c r="B24" s="30"/>
      <c r="C24" s="33"/>
      <c r="D24" s="1478" t="s">
        <v>282</v>
      </c>
      <c r="E24" s="1478"/>
      <c r="F24" s="1478"/>
      <c r="G24" s="1478"/>
      <c r="H24" s="1478"/>
      <c r="I24" s="1478"/>
      <c r="J24" s="1478"/>
      <c r="K24" s="1478"/>
      <c r="L24" s="1478"/>
      <c r="M24" s="1478"/>
      <c r="N24" s="309"/>
      <c r="O24" s="31"/>
    </row>
    <row r="25" spans="1:19" s="32" customFormat="1" ht="3" customHeight="1" x14ac:dyDescent="0.2">
      <c r="A25" s="29"/>
      <c r="B25" s="30"/>
      <c r="C25" s="33"/>
      <c r="D25" s="203"/>
      <c r="E25" s="203"/>
      <c r="F25" s="203"/>
      <c r="G25" s="203"/>
      <c r="H25" s="203"/>
      <c r="I25" s="203"/>
      <c r="J25" s="203"/>
      <c r="K25" s="203"/>
      <c r="L25" s="203"/>
      <c r="M25" s="203"/>
      <c r="N25" s="309"/>
      <c r="O25" s="31"/>
    </row>
    <row r="26" spans="1:19" s="32" customFormat="1" ht="105.75" customHeight="1" x14ac:dyDescent="0.2">
      <c r="A26" s="29"/>
      <c r="B26" s="30"/>
      <c r="C26" s="33"/>
      <c r="D26" s="1483" t="s">
        <v>386</v>
      </c>
      <c r="E26" s="1483"/>
      <c r="F26" s="1483"/>
      <c r="G26" s="1483"/>
      <c r="H26" s="1483"/>
      <c r="I26" s="1483"/>
      <c r="J26" s="1483"/>
      <c r="K26" s="1483"/>
      <c r="L26" s="1483"/>
      <c r="M26" s="1483"/>
      <c r="N26" s="309"/>
      <c r="O26" s="31"/>
    </row>
    <row r="27" spans="1:19" s="32" customFormat="1" ht="3" customHeight="1" x14ac:dyDescent="0.2">
      <c r="A27" s="29"/>
      <c r="B27" s="30"/>
      <c r="C27" s="33"/>
      <c r="D27" s="44"/>
      <c r="E27" s="44"/>
      <c r="F27" s="44"/>
      <c r="G27" s="44"/>
      <c r="H27" s="44"/>
      <c r="I27" s="44"/>
      <c r="J27" s="45"/>
      <c r="K27" s="45"/>
      <c r="L27" s="45"/>
      <c r="M27" s="46"/>
      <c r="N27" s="309"/>
      <c r="O27" s="31"/>
    </row>
    <row r="28" spans="1:19" s="32" customFormat="1" ht="57" customHeight="1" x14ac:dyDescent="0.2">
      <c r="A28" s="29"/>
      <c r="B28" s="30"/>
      <c r="C28" s="35"/>
      <c r="D28" s="1478" t="s">
        <v>52</v>
      </c>
      <c r="E28" s="1486"/>
      <c r="F28" s="1486"/>
      <c r="G28" s="1486"/>
      <c r="H28" s="1486"/>
      <c r="I28" s="1486"/>
      <c r="J28" s="1486"/>
      <c r="K28" s="1486"/>
      <c r="L28" s="1486"/>
      <c r="M28" s="1486"/>
      <c r="N28" s="309"/>
      <c r="O28" s="31"/>
      <c r="S28" s="32" t="s">
        <v>34</v>
      </c>
    </row>
    <row r="29" spans="1:19" s="32" customFormat="1" ht="3" customHeight="1" x14ac:dyDescent="0.2">
      <c r="A29" s="29"/>
      <c r="B29" s="30"/>
      <c r="C29" s="35"/>
      <c r="D29" s="204"/>
      <c r="E29" s="204"/>
      <c r="F29" s="204"/>
      <c r="G29" s="204"/>
      <c r="H29" s="204"/>
      <c r="I29" s="204"/>
      <c r="J29" s="204"/>
      <c r="K29" s="204"/>
      <c r="L29" s="204"/>
      <c r="M29" s="204"/>
      <c r="N29" s="309"/>
      <c r="O29" s="31"/>
    </row>
    <row r="30" spans="1:19" s="32" customFormat="1" ht="34.5" customHeight="1" x14ac:dyDescent="0.2">
      <c r="A30" s="29"/>
      <c r="B30" s="30"/>
      <c r="C30" s="35"/>
      <c r="D30" s="1478" t="s">
        <v>51</v>
      </c>
      <c r="E30" s="1486"/>
      <c r="F30" s="1486"/>
      <c r="G30" s="1486"/>
      <c r="H30" s="1486"/>
      <c r="I30" s="1486"/>
      <c r="J30" s="1486"/>
      <c r="K30" s="1486"/>
      <c r="L30" s="1486"/>
      <c r="M30" s="1486"/>
      <c r="N30" s="309"/>
      <c r="O30" s="31"/>
    </row>
    <row r="31" spans="1:19" s="32" customFormat="1" ht="22.5" customHeight="1" x14ac:dyDescent="0.2">
      <c r="A31" s="29"/>
      <c r="B31" s="30"/>
      <c r="C31" s="37"/>
      <c r="D31" s="72"/>
      <c r="E31" s="72"/>
      <c r="F31" s="72"/>
      <c r="G31" s="72"/>
      <c r="H31" s="72"/>
      <c r="I31" s="72"/>
      <c r="J31" s="72"/>
      <c r="K31" s="72"/>
      <c r="L31" s="72"/>
      <c r="M31" s="72"/>
      <c r="N31" s="309"/>
      <c r="O31" s="31"/>
    </row>
    <row r="32" spans="1:19" s="32" customFormat="1" ht="13.5" customHeight="1" x14ac:dyDescent="0.2">
      <c r="A32" s="29"/>
      <c r="B32" s="30"/>
      <c r="C32" s="37"/>
      <c r="D32" s="297"/>
      <c r="E32" s="297"/>
      <c r="F32" s="297"/>
      <c r="G32" s="298"/>
      <c r="H32" s="299" t="s">
        <v>17</v>
      </c>
      <c r="I32" s="296"/>
      <c r="J32" s="40"/>
      <c r="K32" s="298"/>
      <c r="L32" s="299" t="s">
        <v>24</v>
      </c>
      <c r="M32" s="296"/>
      <c r="N32" s="309"/>
      <c r="O32" s="31"/>
    </row>
    <row r="33" spans="1:16" s="32" customFormat="1" ht="6" customHeight="1" x14ac:dyDescent="0.2">
      <c r="A33" s="29"/>
      <c r="B33" s="30"/>
      <c r="C33" s="37"/>
      <c r="D33" s="300"/>
      <c r="E33" s="38"/>
      <c r="F33" s="38"/>
      <c r="G33" s="40"/>
      <c r="H33" s="39"/>
      <c r="I33" s="40"/>
      <c r="J33" s="40"/>
      <c r="K33" s="302"/>
      <c r="L33" s="303"/>
      <c r="M33" s="40"/>
      <c r="N33" s="309"/>
      <c r="O33" s="31"/>
    </row>
    <row r="34" spans="1:16" s="32" customFormat="1" ht="11.25" x14ac:dyDescent="0.2">
      <c r="A34" s="29"/>
      <c r="B34" s="30"/>
      <c r="C34" s="36"/>
      <c r="D34" s="301" t="s">
        <v>44</v>
      </c>
      <c r="E34" s="38" t="s">
        <v>36</v>
      </c>
      <c r="F34" s="38"/>
      <c r="G34" s="38"/>
      <c r="H34" s="39"/>
      <c r="I34" s="38"/>
      <c r="J34" s="40"/>
      <c r="K34" s="304"/>
      <c r="L34" s="40"/>
      <c r="M34" s="40"/>
      <c r="N34" s="309"/>
      <c r="O34" s="31"/>
    </row>
    <row r="35" spans="1:16" s="32" customFormat="1" ht="11.25" customHeight="1" x14ac:dyDescent="0.2">
      <c r="A35" s="29"/>
      <c r="B35" s="30"/>
      <c r="C35" s="37"/>
      <c r="D35" s="301" t="s">
        <v>3</v>
      </c>
      <c r="E35" s="38" t="s">
        <v>37</v>
      </c>
      <c r="F35" s="38"/>
      <c r="G35" s="40"/>
      <c r="H35" s="39"/>
      <c r="I35" s="40"/>
      <c r="J35" s="40"/>
      <c r="K35" s="1487">
        <f>+capa!D59</f>
        <v>43644</v>
      </c>
      <c r="L35" s="1488"/>
      <c r="M35" s="926"/>
      <c r="N35" s="309"/>
      <c r="O35" s="31"/>
    </row>
    <row r="36" spans="1:16" s="32" customFormat="1" ht="11.25" x14ac:dyDescent="0.2">
      <c r="A36" s="29"/>
      <c r="B36" s="30"/>
      <c r="C36" s="37"/>
      <c r="D36" s="301" t="s">
        <v>40</v>
      </c>
      <c r="E36" s="38" t="s">
        <v>39</v>
      </c>
      <c r="F36" s="38"/>
      <c r="G36" s="40"/>
      <c r="H36" s="39"/>
      <c r="I36" s="40"/>
      <c r="J36" s="40"/>
      <c r="K36" s="847"/>
      <c r="L36" s="848"/>
      <c r="M36" s="848"/>
      <c r="N36" s="309"/>
      <c r="O36" s="31"/>
    </row>
    <row r="37" spans="1:16" s="32" customFormat="1" ht="12.75" customHeight="1" x14ac:dyDescent="0.2">
      <c r="A37" s="29"/>
      <c r="B37" s="30"/>
      <c r="C37" s="36"/>
      <c r="D37" s="301" t="s">
        <v>41</v>
      </c>
      <c r="E37" s="38" t="s">
        <v>20</v>
      </c>
      <c r="F37" s="38"/>
      <c r="G37" s="38"/>
      <c r="H37" s="39"/>
      <c r="I37" s="38"/>
      <c r="J37" s="40"/>
      <c r="K37" s="1484"/>
      <c r="L37" s="1485"/>
      <c r="M37" s="1485"/>
      <c r="N37" s="309"/>
      <c r="O37" s="31"/>
    </row>
    <row r="38" spans="1:16" s="32" customFormat="1" ht="11.25" x14ac:dyDescent="0.2">
      <c r="A38" s="29"/>
      <c r="B38" s="30"/>
      <c r="C38" s="36"/>
      <c r="D38" s="301" t="s">
        <v>15</v>
      </c>
      <c r="E38" s="38" t="s">
        <v>5</v>
      </c>
      <c r="F38" s="38"/>
      <c r="G38" s="38"/>
      <c r="H38" s="39"/>
      <c r="I38" s="38"/>
      <c r="J38" s="40"/>
      <c r="K38" s="1484"/>
      <c r="L38" s="1485"/>
      <c r="M38" s="1485"/>
      <c r="N38" s="309"/>
      <c r="O38" s="31"/>
    </row>
    <row r="39" spans="1:16" s="32" customFormat="1" ht="8.25" customHeight="1" x14ac:dyDescent="0.2">
      <c r="A39" s="29"/>
      <c r="B39" s="30"/>
      <c r="C39" s="30"/>
      <c r="D39" s="30"/>
      <c r="E39" s="30"/>
      <c r="F39" s="30"/>
      <c r="G39" s="30"/>
      <c r="H39" s="30"/>
      <c r="I39" s="30"/>
      <c r="J39" s="30"/>
      <c r="K39" s="25"/>
      <c r="L39" s="30"/>
      <c r="M39" s="30"/>
      <c r="N39" s="309"/>
      <c r="O39" s="31"/>
    </row>
    <row r="40" spans="1:16" ht="13.5" customHeight="1" x14ac:dyDescent="0.2">
      <c r="A40" s="24"/>
      <c r="B40" s="28"/>
      <c r="C40" s="26"/>
      <c r="D40" s="26"/>
      <c r="E40" s="20"/>
      <c r="F40" s="25"/>
      <c r="G40" s="25"/>
      <c r="H40" s="25"/>
      <c r="I40" s="25"/>
      <c r="J40" s="25"/>
      <c r="L40" s="1481">
        <v>43617</v>
      </c>
      <c r="M40" s="1482"/>
      <c r="N40" s="330">
        <v>3</v>
      </c>
      <c r="O40" s="166"/>
      <c r="P40" s="166"/>
    </row>
    <row r="48" spans="1:16" x14ac:dyDescent="0.2">
      <c r="C48" s="707"/>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16" customWidth="1"/>
    <col min="2" max="2" width="2.5703125" style="1216" customWidth="1"/>
    <col min="3" max="3" width="1" style="1216" customWidth="1"/>
    <col min="4" max="4" width="21.85546875" style="1216" customWidth="1"/>
    <col min="5" max="5" width="9.28515625" style="1216" customWidth="1"/>
    <col min="6" max="6" width="5.42578125" style="1216" customWidth="1"/>
    <col min="7" max="7" width="9.28515625" style="1216" customWidth="1"/>
    <col min="8" max="8" width="5.42578125" style="1216" customWidth="1"/>
    <col min="9" max="9" width="9.28515625" style="1216" customWidth="1"/>
    <col min="10" max="10" width="5.42578125" style="1216" customWidth="1"/>
    <col min="11" max="11" width="9.28515625" style="1216" customWidth="1"/>
    <col min="12" max="12" width="5.42578125" style="1216" customWidth="1"/>
    <col min="13" max="13" width="9.28515625" style="1216" customWidth="1"/>
    <col min="14" max="14" width="5.42578125" style="1216" customWidth="1"/>
    <col min="15" max="15" width="2.5703125" style="1216" customWidth="1"/>
    <col min="16" max="16" width="1" style="1216" customWidth="1"/>
    <col min="17" max="16384" width="9.140625" style="1216"/>
  </cols>
  <sheetData>
    <row r="1" spans="1:16" ht="13.5" customHeight="1" x14ac:dyDescent="0.2">
      <c r="A1" s="1211"/>
      <c r="B1" s="1212"/>
      <c r="C1" s="1212"/>
      <c r="D1" s="1213"/>
      <c r="E1" s="1212"/>
      <c r="F1" s="1212"/>
      <c r="G1" s="1212"/>
      <c r="H1" s="1212"/>
      <c r="I1" s="1492" t="s">
        <v>370</v>
      </c>
      <c r="J1" s="1492"/>
      <c r="K1" s="1492"/>
      <c r="L1" s="1492"/>
      <c r="M1" s="1492"/>
      <c r="N1" s="1492"/>
      <c r="O1" s="1214"/>
      <c r="P1" s="1215"/>
    </row>
    <row r="2" spans="1:16" ht="6" customHeight="1" x14ac:dyDescent="0.2">
      <c r="A2" s="1217"/>
      <c r="B2" s="1218"/>
      <c r="C2" s="1219"/>
      <c r="D2" s="1219"/>
      <c r="E2" s="1219"/>
      <c r="F2" s="1219"/>
      <c r="G2" s="1219"/>
      <c r="H2" s="1219"/>
      <c r="I2" s="1219"/>
      <c r="J2" s="1219"/>
      <c r="K2" s="1219"/>
      <c r="L2" s="1219"/>
      <c r="M2" s="1219"/>
      <c r="N2" s="1219"/>
      <c r="O2" s="1211"/>
      <c r="P2" s="1215"/>
    </row>
    <row r="3" spans="1:16" ht="13.5" customHeight="1" thickBot="1" x14ac:dyDescent="0.25">
      <c r="A3" s="1217"/>
      <c r="B3" s="1220"/>
      <c r="C3" s="1221"/>
      <c r="D3" s="1211"/>
      <c r="E3" s="1211"/>
      <c r="F3" s="1211"/>
      <c r="G3" s="1222"/>
      <c r="H3" s="1211"/>
      <c r="I3" s="1211"/>
      <c r="J3" s="1211"/>
      <c r="K3" s="1211"/>
      <c r="L3" s="1211"/>
      <c r="M3" s="1493" t="s">
        <v>72</v>
      </c>
      <c r="N3" s="1493"/>
      <c r="O3" s="1211"/>
      <c r="P3" s="1215"/>
    </row>
    <row r="4" spans="1:16" s="1229" customFormat="1" ht="13.5" customHeight="1" thickBot="1" x14ac:dyDescent="0.25">
      <c r="A4" s="1223"/>
      <c r="B4" s="1224"/>
      <c r="C4" s="1225" t="s">
        <v>175</v>
      </c>
      <c r="D4" s="1226"/>
      <c r="E4" s="1226"/>
      <c r="F4" s="1226"/>
      <c r="G4" s="1226"/>
      <c r="H4" s="1226"/>
      <c r="I4" s="1226"/>
      <c r="J4" s="1226"/>
      <c r="K4" s="1226"/>
      <c r="L4" s="1226"/>
      <c r="M4" s="1226"/>
      <c r="N4" s="1227"/>
      <c r="O4" s="1211"/>
      <c r="P4" s="1228"/>
    </row>
    <row r="5" spans="1:16" ht="3.75" customHeight="1" x14ac:dyDescent="0.2">
      <c r="A5" s="1217"/>
      <c r="B5" s="1230"/>
      <c r="C5" s="1494" t="s">
        <v>153</v>
      </c>
      <c r="D5" s="1495"/>
      <c r="E5" s="1231"/>
      <c r="F5" s="1231"/>
      <c r="G5" s="1231"/>
      <c r="H5" s="1231"/>
      <c r="I5" s="1231"/>
      <c r="J5" s="1231"/>
      <c r="K5" s="1221"/>
      <c r="L5" s="1231"/>
      <c r="M5" s="1231"/>
      <c r="N5" s="1231"/>
      <c r="O5" s="1211"/>
      <c r="P5" s="1215"/>
    </row>
    <row r="6" spans="1:16" ht="13.5" customHeight="1" x14ac:dyDescent="0.2">
      <c r="A6" s="1217"/>
      <c r="B6" s="1230"/>
      <c r="C6" s="1495"/>
      <c r="D6" s="1495"/>
      <c r="E6" s="1232" t="s">
        <v>34</v>
      </c>
      <c r="F6" s="1233" t="s">
        <v>34</v>
      </c>
      <c r="G6" s="1232" t="s">
        <v>34</v>
      </c>
      <c r="H6" s="1233">
        <v>2018</v>
      </c>
      <c r="I6" s="1234"/>
      <c r="J6" s="1233" t="s">
        <v>34</v>
      </c>
      <c r="K6" s="1235" t="s">
        <v>34</v>
      </c>
      <c r="L6" s="1236" t="s">
        <v>34</v>
      </c>
      <c r="M6" s="1236">
        <v>2019</v>
      </c>
      <c r="N6" s="1237"/>
      <c r="O6" s="1211"/>
      <c r="P6" s="1215"/>
    </row>
    <row r="7" spans="1:16" x14ac:dyDescent="0.2">
      <c r="A7" s="1217"/>
      <c r="B7" s="1230"/>
      <c r="C7" s="1238"/>
      <c r="D7" s="1238"/>
      <c r="E7" s="1496" t="s">
        <v>646</v>
      </c>
      <c r="F7" s="1496"/>
      <c r="G7" s="1496" t="s">
        <v>647</v>
      </c>
      <c r="H7" s="1496"/>
      <c r="I7" s="1496" t="s">
        <v>648</v>
      </c>
      <c r="J7" s="1496"/>
      <c r="K7" s="1496" t="s">
        <v>649</v>
      </c>
      <c r="L7" s="1496"/>
      <c r="M7" s="1496" t="s">
        <v>646</v>
      </c>
      <c r="N7" s="1496"/>
      <c r="O7" s="1211"/>
      <c r="P7" s="1215"/>
    </row>
    <row r="8" spans="1:16" s="1242" customFormat="1" ht="19.5" customHeight="1" x14ac:dyDescent="0.2">
      <c r="A8" s="1239"/>
      <c r="B8" s="1240"/>
      <c r="C8" s="1489" t="s">
        <v>2</v>
      </c>
      <c r="D8" s="1489"/>
      <c r="E8" s="1490">
        <v>10270.799999999999</v>
      </c>
      <c r="F8" s="1490"/>
      <c r="G8" s="1490">
        <v>10264.299999999999</v>
      </c>
      <c r="H8" s="1490"/>
      <c r="I8" s="1490">
        <v>10261.1</v>
      </c>
      <c r="J8" s="1490"/>
      <c r="K8" s="1490">
        <v>10260.4</v>
      </c>
      <c r="L8" s="1490"/>
      <c r="M8" s="1491">
        <v>10265.299999999999</v>
      </c>
      <c r="N8" s="1491"/>
      <c r="O8" s="1211"/>
      <c r="P8" s="1241"/>
    </row>
    <row r="9" spans="1:16" ht="14.25" customHeight="1" x14ac:dyDescent="0.2">
      <c r="A9" s="1217"/>
      <c r="B9" s="1220"/>
      <c r="C9" s="684" t="s">
        <v>71</v>
      </c>
      <c r="D9" s="1243"/>
      <c r="E9" s="1497">
        <v>4857.3</v>
      </c>
      <c r="F9" s="1497"/>
      <c r="G9" s="1497">
        <v>4853.3</v>
      </c>
      <c r="H9" s="1497"/>
      <c r="I9" s="1497">
        <v>4851</v>
      </c>
      <c r="J9" s="1497"/>
      <c r="K9" s="1497">
        <v>4850.6000000000004</v>
      </c>
      <c r="L9" s="1497"/>
      <c r="M9" s="1498">
        <v>4846</v>
      </c>
      <c r="N9" s="1498"/>
      <c r="O9" s="1244"/>
      <c r="P9" s="1215"/>
    </row>
    <row r="10" spans="1:16" ht="14.25" customHeight="1" x14ac:dyDescent="0.2">
      <c r="A10" s="1217"/>
      <c r="B10" s="1220"/>
      <c r="C10" s="684" t="s">
        <v>70</v>
      </c>
      <c r="D10" s="1243"/>
      <c r="E10" s="1497">
        <v>5413.5</v>
      </c>
      <c r="F10" s="1497"/>
      <c r="G10" s="1497">
        <v>5410.9</v>
      </c>
      <c r="H10" s="1497"/>
      <c r="I10" s="1497">
        <v>5410.1</v>
      </c>
      <c r="J10" s="1497"/>
      <c r="K10" s="1497">
        <v>5409.8</v>
      </c>
      <c r="L10" s="1497"/>
      <c r="M10" s="1498">
        <v>5419.2</v>
      </c>
      <c r="N10" s="1498"/>
      <c r="O10" s="1244"/>
      <c r="P10" s="1215"/>
    </row>
    <row r="11" spans="1:16" ht="18.75" customHeight="1" x14ac:dyDescent="0.2">
      <c r="A11" s="1217"/>
      <c r="B11" s="1220"/>
      <c r="C11" s="684" t="s">
        <v>174</v>
      </c>
      <c r="D11" s="1245"/>
      <c r="E11" s="1497">
        <v>1419.6</v>
      </c>
      <c r="F11" s="1497"/>
      <c r="G11" s="1497">
        <v>1414.1</v>
      </c>
      <c r="H11" s="1497"/>
      <c r="I11" s="1497">
        <v>1409.4</v>
      </c>
      <c r="J11" s="1497"/>
      <c r="K11" s="1497">
        <v>1406.1</v>
      </c>
      <c r="L11" s="1497"/>
      <c r="M11" s="1498">
        <v>1404.7</v>
      </c>
      <c r="N11" s="1498"/>
      <c r="O11" s="1244"/>
      <c r="P11" s="1215"/>
    </row>
    <row r="12" spans="1:16" ht="14.25" customHeight="1" x14ac:dyDescent="0.2">
      <c r="A12" s="1217"/>
      <c r="B12" s="1220"/>
      <c r="C12" s="684" t="s">
        <v>154</v>
      </c>
      <c r="D12" s="1243"/>
      <c r="E12" s="1497">
        <v>1089.7</v>
      </c>
      <c r="F12" s="1497"/>
      <c r="G12" s="1497">
        <v>1088.7</v>
      </c>
      <c r="H12" s="1497"/>
      <c r="I12" s="1497">
        <v>1087.7</v>
      </c>
      <c r="J12" s="1497"/>
      <c r="K12" s="1497">
        <v>1086.8</v>
      </c>
      <c r="L12" s="1497"/>
      <c r="M12" s="1498">
        <v>1089.9000000000001</v>
      </c>
      <c r="N12" s="1498"/>
      <c r="O12" s="1244"/>
      <c r="P12" s="1215"/>
    </row>
    <row r="13" spans="1:16" ht="14.25" customHeight="1" x14ac:dyDescent="0.2">
      <c r="A13" s="1217"/>
      <c r="B13" s="1220"/>
      <c r="C13" s="684" t="s">
        <v>155</v>
      </c>
      <c r="D13" s="1243"/>
      <c r="E13" s="1497">
        <v>2642</v>
      </c>
      <c r="F13" s="1497"/>
      <c r="G13" s="1497">
        <v>2628.3</v>
      </c>
      <c r="H13" s="1497"/>
      <c r="I13" s="1497">
        <v>2614.6</v>
      </c>
      <c r="J13" s="1497"/>
      <c r="K13" s="1497">
        <v>2601.6999999999998</v>
      </c>
      <c r="L13" s="1497"/>
      <c r="M13" s="1498">
        <v>2598.5</v>
      </c>
      <c r="N13" s="1498"/>
      <c r="O13" s="1244"/>
      <c r="P13" s="1215"/>
    </row>
    <row r="14" spans="1:16" ht="14.25" customHeight="1" x14ac:dyDescent="0.2">
      <c r="A14" s="1217"/>
      <c r="B14" s="1220"/>
      <c r="C14" s="684" t="s">
        <v>156</v>
      </c>
      <c r="D14" s="1243"/>
      <c r="E14" s="1497">
        <v>5119.6000000000004</v>
      </c>
      <c r="F14" s="1497"/>
      <c r="G14" s="1497">
        <v>5133.1000000000004</v>
      </c>
      <c r="H14" s="1497"/>
      <c r="I14" s="1497">
        <v>5149.3999999999996</v>
      </c>
      <c r="J14" s="1497"/>
      <c r="K14" s="1497">
        <v>5165.8</v>
      </c>
      <c r="L14" s="1497"/>
      <c r="M14" s="1498">
        <v>5172.2</v>
      </c>
      <c r="N14" s="1498"/>
      <c r="O14" s="1244"/>
      <c r="P14" s="1215"/>
    </row>
    <row r="15" spans="1:16" s="1242" customFormat="1" ht="19.5" customHeight="1" x14ac:dyDescent="0.2">
      <c r="A15" s="1239"/>
      <c r="B15" s="1240"/>
      <c r="C15" s="1489" t="s">
        <v>173</v>
      </c>
      <c r="D15" s="1489"/>
      <c r="E15" s="1490">
        <v>5216.8</v>
      </c>
      <c r="F15" s="1490"/>
      <c r="G15" s="1490">
        <v>5226</v>
      </c>
      <c r="H15" s="1490"/>
      <c r="I15" s="1490">
        <v>5255.5</v>
      </c>
      <c r="J15" s="1490"/>
      <c r="K15" s="1490">
        <v>5232.1000000000004</v>
      </c>
      <c r="L15" s="1490"/>
      <c r="M15" s="1491">
        <v>5233.8999999999996</v>
      </c>
      <c r="N15" s="1491"/>
      <c r="O15" s="1246"/>
      <c r="P15" s="1241"/>
    </row>
    <row r="16" spans="1:16" ht="14.25" customHeight="1" x14ac:dyDescent="0.2">
      <c r="A16" s="1217"/>
      <c r="B16" s="1220"/>
      <c r="C16" s="684" t="s">
        <v>71</v>
      </c>
      <c r="D16" s="1243"/>
      <c r="E16" s="1497">
        <v>2660.7</v>
      </c>
      <c r="F16" s="1497"/>
      <c r="G16" s="1497">
        <v>2653.8</v>
      </c>
      <c r="H16" s="1497"/>
      <c r="I16" s="1497">
        <v>2662.1</v>
      </c>
      <c r="J16" s="1497"/>
      <c r="K16" s="1497">
        <v>2665.4</v>
      </c>
      <c r="L16" s="1497"/>
      <c r="M16" s="1498">
        <v>2654.2</v>
      </c>
      <c r="N16" s="1498"/>
      <c r="O16" s="1244"/>
      <c r="P16" s="1215"/>
    </row>
    <row r="17" spans="1:16" ht="14.25" customHeight="1" x14ac:dyDescent="0.2">
      <c r="A17" s="1217"/>
      <c r="B17" s="1220"/>
      <c r="C17" s="684" t="s">
        <v>70</v>
      </c>
      <c r="D17" s="1243"/>
      <c r="E17" s="1497">
        <v>2556.1</v>
      </c>
      <c r="F17" s="1497"/>
      <c r="G17" s="1497">
        <v>2572.1</v>
      </c>
      <c r="H17" s="1497"/>
      <c r="I17" s="1497">
        <v>2593.4</v>
      </c>
      <c r="J17" s="1497"/>
      <c r="K17" s="1497">
        <v>2566.8000000000002</v>
      </c>
      <c r="L17" s="1497"/>
      <c r="M17" s="1498">
        <v>2579.6</v>
      </c>
      <c r="N17" s="1498"/>
      <c r="O17" s="1244"/>
      <c r="P17" s="1215"/>
    </row>
    <row r="18" spans="1:16" ht="18.75" customHeight="1" x14ac:dyDescent="0.2">
      <c r="A18" s="1217"/>
      <c r="B18" s="1220"/>
      <c r="C18" s="684" t="s">
        <v>154</v>
      </c>
      <c r="D18" s="1243"/>
      <c r="E18" s="1497">
        <v>362.5</v>
      </c>
      <c r="F18" s="1497"/>
      <c r="G18" s="1497">
        <v>356.2</v>
      </c>
      <c r="H18" s="1497"/>
      <c r="I18" s="1497">
        <v>394.9</v>
      </c>
      <c r="J18" s="1497"/>
      <c r="K18" s="1497">
        <v>374.1</v>
      </c>
      <c r="L18" s="1497"/>
      <c r="M18" s="1498">
        <v>366.5</v>
      </c>
      <c r="N18" s="1498"/>
      <c r="O18" s="1244"/>
      <c r="P18" s="1215"/>
    </row>
    <row r="19" spans="1:16" ht="14.25" customHeight="1" x14ac:dyDescent="0.2">
      <c r="A19" s="1217"/>
      <c r="B19" s="1220"/>
      <c r="C19" s="684" t="s">
        <v>155</v>
      </c>
      <c r="D19" s="1243"/>
      <c r="E19" s="1497">
        <v>2419.6</v>
      </c>
      <c r="F19" s="1497"/>
      <c r="G19" s="1497">
        <v>2412.5</v>
      </c>
      <c r="H19" s="1497"/>
      <c r="I19" s="1497">
        <v>2383.5</v>
      </c>
      <c r="J19" s="1497"/>
      <c r="K19" s="1497">
        <v>2386.9</v>
      </c>
      <c r="L19" s="1497"/>
      <c r="M19" s="1498">
        <v>2389.6</v>
      </c>
      <c r="N19" s="1498"/>
      <c r="O19" s="1244"/>
      <c r="P19" s="1215"/>
    </row>
    <row r="20" spans="1:16" ht="14.25" customHeight="1" x14ac:dyDescent="0.2">
      <c r="A20" s="1217"/>
      <c r="B20" s="1220"/>
      <c r="C20" s="684" t="s">
        <v>156</v>
      </c>
      <c r="D20" s="1243"/>
      <c r="E20" s="1497">
        <v>2434.6999999999998</v>
      </c>
      <c r="F20" s="1497"/>
      <c r="G20" s="1497">
        <v>2457.3000000000002</v>
      </c>
      <c r="H20" s="1497"/>
      <c r="I20" s="1497">
        <v>2477</v>
      </c>
      <c r="J20" s="1497"/>
      <c r="K20" s="1497">
        <v>2471.1</v>
      </c>
      <c r="L20" s="1497"/>
      <c r="M20" s="1498">
        <v>2477.8000000000002</v>
      </c>
      <c r="N20" s="1498"/>
      <c r="O20" s="1244"/>
      <c r="P20" s="1215"/>
    </row>
    <row r="21" spans="1:16" s="1251" customFormat="1" ht="19.5" customHeight="1" x14ac:dyDescent="0.2">
      <c r="A21" s="1247"/>
      <c r="B21" s="1248"/>
      <c r="C21" s="1489" t="s">
        <v>558</v>
      </c>
      <c r="D21" s="1489"/>
      <c r="E21" s="1499">
        <v>58.9</v>
      </c>
      <c r="F21" s="1499"/>
      <c r="G21" s="1499">
        <v>59</v>
      </c>
      <c r="H21" s="1499"/>
      <c r="I21" s="1499">
        <v>59.4</v>
      </c>
      <c r="J21" s="1499"/>
      <c r="K21" s="1499">
        <v>59.1</v>
      </c>
      <c r="L21" s="1499"/>
      <c r="M21" s="1500">
        <v>59.1</v>
      </c>
      <c r="N21" s="1500"/>
      <c r="O21" s="1249"/>
      <c r="P21" s="1250"/>
    </row>
    <row r="22" spans="1:16" ht="14.25" customHeight="1" x14ac:dyDescent="0.2">
      <c r="A22" s="1217"/>
      <c r="B22" s="1220"/>
      <c r="C22" s="684" t="s">
        <v>71</v>
      </c>
      <c r="D22" s="1243"/>
      <c r="E22" s="1497">
        <v>64.400000000000006</v>
      </c>
      <c r="F22" s="1497"/>
      <c r="G22" s="1497">
        <v>64.3</v>
      </c>
      <c r="H22" s="1497"/>
      <c r="I22" s="1497">
        <v>64.5</v>
      </c>
      <c r="J22" s="1497"/>
      <c r="K22" s="1497">
        <v>64.5</v>
      </c>
      <c r="L22" s="1497"/>
      <c r="M22" s="1498">
        <v>64.3</v>
      </c>
      <c r="N22" s="1498"/>
      <c r="O22" s="1244"/>
      <c r="P22" s="1215"/>
    </row>
    <row r="23" spans="1:16" ht="14.25" customHeight="1" x14ac:dyDescent="0.2">
      <c r="A23" s="1217"/>
      <c r="B23" s="1220"/>
      <c r="C23" s="684" t="s">
        <v>70</v>
      </c>
      <c r="D23" s="1243"/>
      <c r="E23" s="1497">
        <v>54.2</v>
      </c>
      <c r="F23" s="1497"/>
      <c r="G23" s="1497">
        <v>54.5</v>
      </c>
      <c r="H23" s="1497"/>
      <c r="I23" s="1497">
        <v>54.9</v>
      </c>
      <c r="J23" s="1497"/>
      <c r="K23" s="1497">
        <v>54.4</v>
      </c>
      <c r="L23" s="1497"/>
      <c r="M23" s="1498">
        <v>54.5</v>
      </c>
      <c r="N23" s="1498"/>
      <c r="O23" s="1244"/>
      <c r="P23" s="1215"/>
    </row>
    <row r="24" spans="1:16" ht="18.75" customHeight="1" x14ac:dyDescent="0.2">
      <c r="A24" s="1217"/>
      <c r="B24" s="1220"/>
      <c r="C24" s="684" t="s">
        <v>169</v>
      </c>
      <c r="D24" s="1243"/>
      <c r="E24" s="1497">
        <v>75</v>
      </c>
      <c r="F24" s="1497"/>
      <c r="G24" s="1497">
        <v>75</v>
      </c>
      <c r="H24" s="1497"/>
      <c r="I24" s="1497">
        <v>75.400000000000006</v>
      </c>
      <c r="J24" s="1497"/>
      <c r="K24" s="1497">
        <v>75.099999999999994</v>
      </c>
      <c r="L24" s="1497"/>
      <c r="M24" s="1498">
        <v>75.099999999999994</v>
      </c>
      <c r="N24" s="1498"/>
      <c r="O24" s="1244"/>
      <c r="P24" s="1215"/>
    </row>
    <row r="25" spans="1:16" ht="14.25" customHeight="1" x14ac:dyDescent="0.2">
      <c r="A25" s="1217"/>
      <c r="B25" s="1220"/>
      <c r="C25" s="684" t="s">
        <v>154</v>
      </c>
      <c r="D25" s="1243"/>
      <c r="E25" s="1497">
        <v>33.299999999999997</v>
      </c>
      <c r="F25" s="1497"/>
      <c r="G25" s="1497">
        <v>32.700000000000003</v>
      </c>
      <c r="H25" s="1497"/>
      <c r="I25" s="1497">
        <v>36.299999999999997</v>
      </c>
      <c r="J25" s="1497"/>
      <c r="K25" s="1497">
        <v>34.4</v>
      </c>
      <c r="L25" s="1497"/>
      <c r="M25" s="1498">
        <v>33.6</v>
      </c>
      <c r="N25" s="1498"/>
      <c r="O25" s="1244"/>
      <c r="P25" s="1215"/>
    </row>
    <row r="26" spans="1:16" ht="14.25" customHeight="1" x14ac:dyDescent="0.2">
      <c r="A26" s="1217"/>
      <c r="B26" s="1220"/>
      <c r="C26" s="684" t="s">
        <v>155</v>
      </c>
      <c r="D26" s="1211"/>
      <c r="E26" s="1501">
        <v>91.6</v>
      </c>
      <c r="F26" s="1501"/>
      <c r="G26" s="1501">
        <v>91.8</v>
      </c>
      <c r="H26" s="1501"/>
      <c r="I26" s="1501">
        <v>91.2</v>
      </c>
      <c r="J26" s="1501"/>
      <c r="K26" s="1497">
        <v>91.7</v>
      </c>
      <c r="L26" s="1497"/>
      <c r="M26" s="1502">
        <v>92</v>
      </c>
      <c r="N26" s="1502"/>
      <c r="O26" s="1244"/>
      <c r="P26" s="1215"/>
    </row>
    <row r="27" spans="1:16" ht="14.25" customHeight="1" x14ac:dyDescent="0.2">
      <c r="A27" s="1217"/>
      <c r="B27" s="1220"/>
      <c r="C27" s="684" t="s">
        <v>156</v>
      </c>
      <c r="D27" s="1211"/>
      <c r="E27" s="1501">
        <v>47.6</v>
      </c>
      <c r="F27" s="1501"/>
      <c r="G27" s="1501">
        <v>47.9</v>
      </c>
      <c r="H27" s="1501"/>
      <c r="I27" s="1501">
        <v>48.1</v>
      </c>
      <c r="J27" s="1501"/>
      <c r="K27" s="1497">
        <v>47.8</v>
      </c>
      <c r="L27" s="1497"/>
      <c r="M27" s="1502">
        <v>47.9</v>
      </c>
      <c r="N27" s="1502"/>
      <c r="O27" s="1244"/>
      <c r="P27" s="1215"/>
    </row>
    <row r="28" spans="1:16" ht="13.5" customHeight="1" x14ac:dyDescent="0.2">
      <c r="A28" s="1217"/>
      <c r="B28" s="1220"/>
      <c r="C28" s="685" t="s">
        <v>172</v>
      </c>
      <c r="D28" s="1211"/>
      <c r="E28" s="686"/>
      <c r="F28" s="686"/>
      <c r="G28" s="686"/>
      <c r="H28" s="686"/>
      <c r="I28" s="686"/>
      <c r="J28" s="686"/>
      <c r="K28" s="686"/>
      <c r="L28" s="686"/>
      <c r="M28" s="686"/>
      <c r="N28" s="686"/>
      <c r="O28" s="1244"/>
      <c r="P28" s="1215"/>
    </row>
    <row r="29" spans="1:16" ht="12.75" customHeight="1" thickBot="1" x14ac:dyDescent="0.25">
      <c r="A29" s="1217"/>
      <c r="B29" s="1220"/>
      <c r="C29" s="1252"/>
      <c r="D29" s="1244"/>
      <c r="E29" s="1244"/>
      <c r="F29" s="1244"/>
      <c r="G29" s="1244"/>
      <c r="H29" s="1244"/>
      <c r="I29" s="1244"/>
      <c r="J29" s="1244"/>
      <c r="K29" s="1244"/>
      <c r="L29" s="1244"/>
      <c r="M29" s="1493"/>
      <c r="N29" s="1493"/>
      <c r="O29" s="1244"/>
      <c r="P29" s="1215"/>
    </row>
    <row r="30" spans="1:16" s="1229" customFormat="1" ht="13.5" customHeight="1" thickBot="1" x14ac:dyDescent="0.25">
      <c r="A30" s="1223"/>
      <c r="B30" s="1224"/>
      <c r="C30" s="1225" t="s">
        <v>559</v>
      </c>
      <c r="D30" s="1226"/>
      <c r="E30" s="1226"/>
      <c r="F30" s="1226"/>
      <c r="G30" s="1226"/>
      <c r="H30" s="1226"/>
      <c r="I30" s="1226"/>
      <c r="J30" s="1226"/>
      <c r="K30" s="1226"/>
      <c r="L30" s="1226"/>
      <c r="M30" s="1226"/>
      <c r="N30" s="1227"/>
      <c r="O30" s="1244"/>
      <c r="P30" s="1228"/>
    </row>
    <row r="31" spans="1:16" ht="3.75" customHeight="1" x14ac:dyDescent="0.2">
      <c r="A31" s="1217"/>
      <c r="B31" s="1220"/>
      <c r="C31" s="1504" t="s">
        <v>157</v>
      </c>
      <c r="D31" s="1505"/>
      <c r="E31" s="1253"/>
      <c r="F31" s="1253"/>
      <c r="G31" s="1253"/>
      <c r="H31" s="1253"/>
      <c r="I31" s="1253"/>
      <c r="J31" s="1253"/>
      <c r="K31" s="1211"/>
      <c r="L31" s="1231"/>
      <c r="M31" s="1231"/>
      <c r="N31" s="1231"/>
      <c r="O31" s="1244"/>
      <c r="P31" s="1215"/>
    </row>
    <row r="32" spans="1:16" ht="13.5" customHeight="1" x14ac:dyDescent="0.2">
      <c r="A32" s="1217"/>
      <c r="B32" s="1230"/>
      <c r="C32" s="1505"/>
      <c r="D32" s="1505"/>
      <c r="E32" s="1232" t="s">
        <v>34</v>
      </c>
      <c r="F32" s="1233" t="s">
        <v>34</v>
      </c>
      <c r="G32" s="1232" t="s">
        <v>34</v>
      </c>
      <c r="H32" s="1233">
        <v>2018</v>
      </c>
      <c r="I32" s="1234"/>
      <c r="J32" s="1233" t="s">
        <v>34</v>
      </c>
      <c r="K32" s="1235" t="s">
        <v>34</v>
      </c>
      <c r="L32" s="1236" t="s">
        <v>34</v>
      </c>
      <c r="M32" s="1236">
        <v>2019</v>
      </c>
      <c r="N32" s="1237"/>
      <c r="O32" s="1211"/>
      <c r="P32" s="1215"/>
    </row>
    <row r="33" spans="1:16" ht="12.75" customHeight="1" x14ac:dyDescent="0.2">
      <c r="A33" s="1217"/>
      <c r="B33" s="1220"/>
      <c r="C33" s="1238"/>
      <c r="D33" s="1238"/>
      <c r="E33" s="1496" t="str">
        <f>+E7</f>
        <v>1.º trimestre</v>
      </c>
      <c r="F33" s="1496"/>
      <c r="G33" s="1496" t="str">
        <f>+G7</f>
        <v>2.º trimestre</v>
      </c>
      <c r="H33" s="1496"/>
      <c r="I33" s="1496" t="str">
        <f>+I7</f>
        <v>3.º trimestre</v>
      </c>
      <c r="J33" s="1496"/>
      <c r="K33" s="1496" t="str">
        <f>+K7</f>
        <v>4.º trimestre</v>
      </c>
      <c r="L33" s="1496"/>
      <c r="M33" s="1496" t="str">
        <f>+M7</f>
        <v>1.º trimestre</v>
      </c>
      <c r="N33" s="1496"/>
      <c r="O33" s="1254"/>
      <c r="P33" s="1215"/>
    </row>
    <row r="34" spans="1:16" ht="12.75" customHeight="1" x14ac:dyDescent="0.2">
      <c r="A34" s="1217"/>
      <c r="B34" s="1220"/>
      <c r="C34" s="1238"/>
      <c r="D34" s="1238"/>
      <c r="E34" s="695" t="s">
        <v>158</v>
      </c>
      <c r="F34" s="695" t="s">
        <v>105</v>
      </c>
      <c r="G34" s="695" t="s">
        <v>158</v>
      </c>
      <c r="H34" s="695" t="s">
        <v>105</v>
      </c>
      <c r="I34" s="1121" t="s">
        <v>158</v>
      </c>
      <c r="J34" s="1121" t="s">
        <v>105</v>
      </c>
      <c r="K34" s="1121" t="s">
        <v>158</v>
      </c>
      <c r="L34" s="1121" t="s">
        <v>105</v>
      </c>
      <c r="M34" s="1121" t="s">
        <v>158</v>
      </c>
      <c r="N34" s="1121" t="s">
        <v>105</v>
      </c>
      <c r="O34" s="1254"/>
      <c r="P34" s="1215"/>
    </row>
    <row r="35" spans="1:16" ht="18" customHeight="1" x14ac:dyDescent="0.2">
      <c r="A35" s="1217"/>
      <c r="B35" s="1220"/>
      <c r="C35" s="1489" t="s">
        <v>2</v>
      </c>
      <c r="D35" s="1489"/>
      <c r="E35" s="1255">
        <v>8851.2000000000007</v>
      </c>
      <c r="F35" s="1255">
        <f>+E35/E$35*100</f>
        <v>100</v>
      </c>
      <c r="G35" s="1255">
        <v>8850.1</v>
      </c>
      <c r="H35" s="1255">
        <f>+G35/G$35*100</f>
        <v>100</v>
      </c>
      <c r="I35" s="1255">
        <v>8851.7000000000007</v>
      </c>
      <c r="J35" s="1255">
        <f>+I35/I$35*100</f>
        <v>100</v>
      </c>
      <c r="K35" s="1255">
        <v>8854.2999999999993</v>
      </c>
      <c r="L35" s="1255">
        <f>+K35/K$35*100</f>
        <v>100</v>
      </c>
      <c r="M35" s="1256">
        <v>8860.5</v>
      </c>
      <c r="N35" s="1256">
        <f>+M35/M$35*100</f>
        <v>100</v>
      </c>
      <c r="O35" s="1254"/>
      <c r="P35" s="1215"/>
    </row>
    <row r="36" spans="1:16" ht="14.25" customHeight="1" x14ac:dyDescent="0.2">
      <c r="A36" s="1217"/>
      <c r="B36" s="1220"/>
      <c r="C36" s="1257"/>
      <c r="D36" s="1258" t="s">
        <v>71</v>
      </c>
      <c r="E36" s="1259">
        <v>4131.3</v>
      </c>
      <c r="F36" s="1259">
        <f>+E36/E35*100</f>
        <v>46.675027114967463</v>
      </c>
      <c r="G36" s="1259">
        <v>4130.2</v>
      </c>
      <c r="H36" s="1259">
        <f>+G36/G35*100</f>
        <v>46.668399227127374</v>
      </c>
      <c r="I36" s="1259">
        <v>4130.3999999999996</v>
      </c>
      <c r="J36" s="1259">
        <f>+I36/I35*100</f>
        <v>46.662223075793342</v>
      </c>
      <c r="K36" s="1259">
        <v>4131.8</v>
      </c>
      <c r="L36" s="1259">
        <f>+K36/K35*100</f>
        <v>46.66433258416815</v>
      </c>
      <c r="M36" s="1260">
        <v>4128.5</v>
      </c>
      <c r="N36" s="1260">
        <f>+M36/M35*100</f>
        <v>46.594435979910841</v>
      </c>
      <c r="O36" s="1254"/>
      <c r="P36" s="1215"/>
    </row>
    <row r="37" spans="1:16" ht="14.25" customHeight="1" x14ac:dyDescent="0.2">
      <c r="A37" s="1217"/>
      <c r="B37" s="1220"/>
      <c r="C37" s="687"/>
      <c r="D37" s="1258" t="s">
        <v>70</v>
      </c>
      <c r="E37" s="1259">
        <v>4719.8999999999996</v>
      </c>
      <c r="F37" s="1259">
        <f>+E37/E35*100</f>
        <v>53.32497288503253</v>
      </c>
      <c r="G37" s="1259">
        <v>4719.8999999999996</v>
      </c>
      <c r="H37" s="1259">
        <f>+G37/G35*100</f>
        <v>53.331600772872612</v>
      </c>
      <c r="I37" s="1259">
        <v>4721.3</v>
      </c>
      <c r="J37" s="1259">
        <f>+I37/I35*100</f>
        <v>53.337776924206651</v>
      </c>
      <c r="K37" s="1259">
        <v>4722.5</v>
      </c>
      <c r="L37" s="1259">
        <f>+K37/K35*100</f>
        <v>53.335667415831857</v>
      </c>
      <c r="M37" s="1260">
        <v>4732.1000000000004</v>
      </c>
      <c r="N37" s="1260">
        <f>+M37/M35*100</f>
        <v>53.406692624569715</v>
      </c>
      <c r="O37" s="1254"/>
      <c r="P37" s="1215"/>
    </row>
    <row r="38" spans="1:16" s="752" customFormat="1" ht="18" customHeight="1" x14ac:dyDescent="0.2">
      <c r="A38" s="1261"/>
      <c r="B38" s="1262"/>
      <c r="C38" s="690" t="s">
        <v>560</v>
      </c>
      <c r="D38" s="687"/>
      <c r="E38" s="1263">
        <v>600</v>
      </c>
      <c r="F38" s="1263">
        <f>+E38/E$35*100</f>
        <v>6.77874186550976</v>
      </c>
      <c r="G38" s="1263">
        <v>609.5</v>
      </c>
      <c r="H38" s="1263">
        <f>+G38/G$35*100</f>
        <v>6.8869278313239395</v>
      </c>
      <c r="I38" s="1263">
        <v>596.4</v>
      </c>
      <c r="J38" s="1263">
        <f>+I38/I$35*100</f>
        <v>6.737688805540178</v>
      </c>
      <c r="K38" s="1263">
        <v>578.29999999999995</v>
      </c>
      <c r="L38" s="1263">
        <f>+K38/K$35*100</f>
        <v>6.5312898817523699</v>
      </c>
      <c r="M38" s="1264">
        <v>574.1</v>
      </c>
      <c r="N38" s="1264">
        <f>+M38/M$35*100</f>
        <v>6.4793183228937412</v>
      </c>
      <c r="O38" s="1254"/>
      <c r="P38" s="763"/>
    </row>
    <row r="39" spans="1:16" s="1271" customFormat="1" ht="14.25" customHeight="1" x14ac:dyDescent="0.2">
      <c r="A39" s="1265"/>
      <c r="B39" s="1266"/>
      <c r="C39" s="1267"/>
      <c r="D39" s="688" t="s">
        <v>71</v>
      </c>
      <c r="E39" s="1268">
        <v>165.2</v>
      </c>
      <c r="F39" s="1268">
        <f>+E39/E38*100</f>
        <v>27.533333333333331</v>
      </c>
      <c r="G39" s="1268">
        <v>168.7</v>
      </c>
      <c r="H39" s="1268">
        <f>+G39/G38*100</f>
        <v>27.678424938474155</v>
      </c>
      <c r="I39" s="1268">
        <v>160.9</v>
      </c>
      <c r="J39" s="1268">
        <f>+I39/I38*100</f>
        <v>26.97853789403085</v>
      </c>
      <c r="K39" s="1268">
        <v>155.1</v>
      </c>
      <c r="L39" s="1268">
        <f>+K39/K38*100</f>
        <v>26.819989624762236</v>
      </c>
      <c r="M39" s="1269">
        <v>158.30000000000001</v>
      </c>
      <c r="N39" s="1269">
        <f>+M39/M38*100</f>
        <v>27.573593450618361</v>
      </c>
      <c r="O39" s="1244"/>
      <c r="P39" s="1270"/>
    </row>
    <row r="40" spans="1:16" s="1271" customFormat="1" ht="14.25" customHeight="1" x14ac:dyDescent="0.2">
      <c r="A40" s="1265"/>
      <c r="B40" s="1266"/>
      <c r="C40" s="1267"/>
      <c r="D40" s="688" t="s">
        <v>70</v>
      </c>
      <c r="E40" s="1268">
        <v>434.8</v>
      </c>
      <c r="F40" s="1268">
        <f>+E40/E38*100</f>
        <v>72.466666666666669</v>
      </c>
      <c r="G40" s="1268">
        <v>440.8</v>
      </c>
      <c r="H40" s="1268">
        <f>+G40/G38*100</f>
        <v>72.321575061525849</v>
      </c>
      <c r="I40" s="1268">
        <v>435.5</v>
      </c>
      <c r="J40" s="1268">
        <f>+I40/I38*100</f>
        <v>73.02146210596915</v>
      </c>
      <c r="K40" s="1268">
        <v>423.2</v>
      </c>
      <c r="L40" s="1268">
        <f>+K40/K38*100</f>
        <v>73.180010375237771</v>
      </c>
      <c r="M40" s="1269">
        <v>415.9</v>
      </c>
      <c r="N40" s="1269">
        <f>+M40/M38*100</f>
        <v>72.443825117575329</v>
      </c>
      <c r="O40" s="1244"/>
      <c r="P40" s="1270"/>
    </row>
    <row r="41" spans="1:16" s="752" customFormat="1" ht="18" customHeight="1" x14ac:dyDescent="0.2">
      <c r="A41" s="1261"/>
      <c r="B41" s="1262"/>
      <c r="C41" s="690" t="s">
        <v>561</v>
      </c>
      <c r="D41" s="687"/>
      <c r="E41" s="1263">
        <v>1991.7</v>
      </c>
      <c r="F41" s="1263">
        <f>+E41/E$35*100</f>
        <v>22.502033622559654</v>
      </c>
      <c r="G41" s="1263">
        <v>1962</v>
      </c>
      <c r="H41" s="1263">
        <f>+G41/G$35*100</f>
        <v>22.169241025525135</v>
      </c>
      <c r="I41" s="1263">
        <v>1960.5</v>
      </c>
      <c r="J41" s="1263">
        <f>+I41/I$35*100</f>
        <v>22.148287899499529</v>
      </c>
      <c r="K41" s="1263">
        <v>1951.1</v>
      </c>
      <c r="L41" s="1263">
        <f>+K41/K$35*100</f>
        <v>22.035621110646805</v>
      </c>
      <c r="M41" s="1264">
        <v>1956</v>
      </c>
      <c r="N41" s="1264">
        <f>+M41/M$35*100</f>
        <v>22.075503639749449</v>
      </c>
      <c r="O41" s="1254"/>
      <c r="P41" s="763"/>
    </row>
    <row r="42" spans="1:16" s="1271" customFormat="1" ht="14.25" customHeight="1" x14ac:dyDescent="0.2">
      <c r="A42" s="1265"/>
      <c r="B42" s="1266"/>
      <c r="C42" s="1267"/>
      <c r="D42" s="688" t="s">
        <v>71</v>
      </c>
      <c r="E42" s="1268">
        <v>931.5</v>
      </c>
      <c r="F42" s="1268">
        <f>+E42/E41*100</f>
        <v>46.769091730682334</v>
      </c>
      <c r="G42" s="1268">
        <v>919.9</v>
      </c>
      <c r="H42" s="1268">
        <f>+G42/G41*100</f>
        <v>46.885830784913352</v>
      </c>
      <c r="I42" s="1268">
        <v>916.8</v>
      </c>
      <c r="J42" s="1268">
        <f>+I42/I41*100</f>
        <v>46.763580719204285</v>
      </c>
      <c r="K42" s="1268">
        <v>911.5</v>
      </c>
      <c r="L42" s="1268">
        <f>+K42/K41*100</f>
        <v>46.717236430731383</v>
      </c>
      <c r="M42" s="1269">
        <v>914.2</v>
      </c>
      <c r="N42" s="1269">
        <f>+M42/M41*100</f>
        <v>46.738241308793462</v>
      </c>
      <c r="O42" s="1244"/>
      <c r="P42" s="1270"/>
    </row>
    <row r="43" spans="1:16" s="1271" customFormat="1" ht="14.25" customHeight="1" x14ac:dyDescent="0.2">
      <c r="A43" s="1265"/>
      <c r="B43" s="1266"/>
      <c r="C43" s="1267"/>
      <c r="D43" s="688" t="s">
        <v>70</v>
      </c>
      <c r="E43" s="1268">
        <v>1060.2</v>
      </c>
      <c r="F43" s="1268">
        <f>+E43/E41*100</f>
        <v>53.230908269317666</v>
      </c>
      <c r="G43" s="1268">
        <v>1042.0999999999999</v>
      </c>
      <c r="H43" s="1268">
        <f>+G43/G41*100</f>
        <v>53.11416921508664</v>
      </c>
      <c r="I43" s="1268">
        <v>1043.7</v>
      </c>
      <c r="J43" s="1268">
        <f>+I43/I41*100</f>
        <v>53.236419280795722</v>
      </c>
      <c r="K43" s="1268">
        <v>1039.5999999999999</v>
      </c>
      <c r="L43" s="1268">
        <f>+K43/K41*100</f>
        <v>53.282763569268624</v>
      </c>
      <c r="M43" s="1269">
        <v>1041.8</v>
      </c>
      <c r="N43" s="1269">
        <f>+M43/M41*100</f>
        <v>53.261758691206538</v>
      </c>
      <c r="O43" s="1244"/>
      <c r="P43" s="1270"/>
    </row>
    <row r="44" spans="1:16" s="752" customFormat="1" ht="18" customHeight="1" x14ac:dyDescent="0.2">
      <c r="A44" s="1261"/>
      <c r="B44" s="1262"/>
      <c r="C44" s="690" t="s">
        <v>562</v>
      </c>
      <c r="D44" s="687"/>
      <c r="E44" s="1263">
        <v>940</v>
      </c>
      <c r="F44" s="1263">
        <f>+E44/E$35*100</f>
        <v>10.62002892263196</v>
      </c>
      <c r="G44" s="1263">
        <v>976.9</v>
      </c>
      <c r="H44" s="1263">
        <f>+G44/G$35*100</f>
        <v>11.038293352617485</v>
      </c>
      <c r="I44" s="1263">
        <v>912.3</v>
      </c>
      <c r="J44" s="1263">
        <f>+I44/I$35*100</f>
        <v>10.306494797609497</v>
      </c>
      <c r="K44" s="1263">
        <v>905.5</v>
      </c>
      <c r="L44" s="1263">
        <f>+K44/K$35*100</f>
        <v>10.226669527800054</v>
      </c>
      <c r="M44" s="1264">
        <v>868.4</v>
      </c>
      <c r="N44" s="1264">
        <f>+M44/M$35*100</f>
        <v>9.8008013091811961</v>
      </c>
      <c r="O44" s="1254"/>
      <c r="P44" s="763"/>
    </row>
    <row r="45" spans="1:16" s="1271" customFormat="1" ht="14.25" customHeight="1" x14ac:dyDescent="0.2">
      <c r="A45" s="1265"/>
      <c r="B45" s="1266"/>
      <c r="C45" s="1267"/>
      <c r="D45" s="688" t="s">
        <v>71</v>
      </c>
      <c r="E45" s="1268">
        <v>513.79999999999995</v>
      </c>
      <c r="F45" s="1268">
        <f>+E45/E44*100</f>
        <v>54.659574468085104</v>
      </c>
      <c r="G45" s="1268">
        <v>543.79999999999995</v>
      </c>
      <c r="H45" s="1268">
        <f>+G45/G44*100</f>
        <v>55.665881871225295</v>
      </c>
      <c r="I45" s="1268">
        <v>518</v>
      </c>
      <c r="J45" s="1268">
        <f>+I45/I44*100</f>
        <v>56.779568124520438</v>
      </c>
      <c r="K45" s="1268">
        <v>510.7</v>
      </c>
      <c r="L45" s="1268">
        <f>+K45/K44*100</f>
        <v>56.399779127553842</v>
      </c>
      <c r="M45" s="1269">
        <v>491</v>
      </c>
      <c r="N45" s="1269">
        <f>+M45/M44*100</f>
        <v>56.54076462459696</v>
      </c>
      <c r="O45" s="1244"/>
      <c r="P45" s="1270"/>
    </row>
    <row r="46" spans="1:16" s="1271" customFormat="1" ht="14.25" customHeight="1" x14ac:dyDescent="0.2">
      <c r="A46" s="1265"/>
      <c r="B46" s="1266"/>
      <c r="C46" s="1267"/>
      <c r="D46" s="688" t="s">
        <v>70</v>
      </c>
      <c r="E46" s="1268">
        <v>426.2</v>
      </c>
      <c r="F46" s="1268">
        <f>+E46/E44*100</f>
        <v>45.340425531914889</v>
      </c>
      <c r="G46" s="1268">
        <v>433.1</v>
      </c>
      <c r="H46" s="1268">
        <f>+G46/G44*100</f>
        <v>44.334118128774698</v>
      </c>
      <c r="I46" s="1268">
        <v>394.4</v>
      </c>
      <c r="J46" s="1268">
        <f>+I46/I44*100</f>
        <v>43.231393182067301</v>
      </c>
      <c r="K46" s="1268">
        <v>394.8</v>
      </c>
      <c r="L46" s="1268">
        <f>+K46/K44*100</f>
        <v>43.600220872446165</v>
      </c>
      <c r="M46" s="1269">
        <v>377.4</v>
      </c>
      <c r="N46" s="1269">
        <f>+M46/M44*100</f>
        <v>43.45923537540304</v>
      </c>
      <c r="O46" s="1244"/>
      <c r="P46" s="1270"/>
    </row>
    <row r="47" spans="1:16" s="752" customFormat="1" ht="18" customHeight="1" x14ac:dyDescent="0.2">
      <c r="A47" s="1261"/>
      <c r="B47" s="1262"/>
      <c r="C47" s="690" t="s">
        <v>563</v>
      </c>
      <c r="D47" s="687"/>
      <c r="E47" s="1263">
        <v>1766.6</v>
      </c>
      <c r="F47" s="1263">
        <f>+E47/E$35*100</f>
        <v>19.95887563268257</v>
      </c>
      <c r="G47" s="1263">
        <v>1763.8</v>
      </c>
      <c r="H47" s="1263">
        <f>+G47/G$35*100</f>
        <v>19.929718308267702</v>
      </c>
      <c r="I47" s="1263">
        <v>1786.6</v>
      </c>
      <c r="J47" s="1263">
        <f>+I47/I$35*100</f>
        <v>20.183693527796915</v>
      </c>
      <c r="K47" s="1263">
        <v>1748.4</v>
      </c>
      <c r="L47" s="1263">
        <f>+K47/K$35*100</f>
        <v>19.746337937499298</v>
      </c>
      <c r="M47" s="1264">
        <v>1760.5</v>
      </c>
      <c r="N47" s="1264">
        <f>+M47/M$35*100</f>
        <v>19.869081880255067</v>
      </c>
      <c r="O47" s="1254"/>
      <c r="P47" s="763"/>
    </row>
    <row r="48" spans="1:16" s="1271" customFormat="1" ht="14.25" customHeight="1" x14ac:dyDescent="0.2">
      <c r="A48" s="1265"/>
      <c r="B48" s="1266"/>
      <c r="C48" s="1267"/>
      <c r="D48" s="688" t="s">
        <v>71</v>
      </c>
      <c r="E48" s="1268">
        <v>952.9</v>
      </c>
      <c r="F48" s="1268">
        <f>+E48/E47*100</f>
        <v>53.939771312124982</v>
      </c>
      <c r="G48" s="1268">
        <v>944.4</v>
      </c>
      <c r="H48" s="1268">
        <f>+G48/G47*100</f>
        <v>53.543485655970066</v>
      </c>
      <c r="I48" s="1268">
        <v>961.1</v>
      </c>
      <c r="J48" s="1268">
        <f>+I48/I47*100</f>
        <v>53.794917720810489</v>
      </c>
      <c r="K48" s="1268">
        <v>941.6</v>
      </c>
      <c r="L48" s="1268">
        <f>+K48/K47*100</f>
        <v>53.854953099977124</v>
      </c>
      <c r="M48" s="1269">
        <v>934.3</v>
      </c>
      <c r="N48" s="1269">
        <f>+M48/M47*100</f>
        <v>53.07015052541891</v>
      </c>
      <c r="O48" s="1244"/>
      <c r="P48" s="1270"/>
    </row>
    <row r="49" spans="1:16" s="1271" customFormat="1" ht="14.25" customHeight="1" x14ac:dyDescent="0.2">
      <c r="A49" s="1265"/>
      <c r="B49" s="1266"/>
      <c r="C49" s="1267"/>
      <c r="D49" s="688" t="s">
        <v>70</v>
      </c>
      <c r="E49" s="1268">
        <v>813.7</v>
      </c>
      <c r="F49" s="1268">
        <f>+E49/E47*100</f>
        <v>46.060228687875018</v>
      </c>
      <c r="G49" s="1268">
        <v>819.4</v>
      </c>
      <c r="H49" s="1268">
        <f>+G49/G47*100</f>
        <v>46.456514344029934</v>
      </c>
      <c r="I49" s="1268">
        <v>825.5</v>
      </c>
      <c r="J49" s="1268">
        <f>+I49/I47*100</f>
        <v>46.205082279189526</v>
      </c>
      <c r="K49" s="1268">
        <v>806.8</v>
      </c>
      <c r="L49" s="1268">
        <f>+K49/K47*100</f>
        <v>46.145046900022876</v>
      </c>
      <c r="M49" s="1269">
        <v>826.2</v>
      </c>
      <c r="N49" s="1269">
        <f>+M49/M47*100</f>
        <v>46.92984947458109</v>
      </c>
      <c r="O49" s="1244"/>
      <c r="P49" s="1270"/>
    </row>
    <row r="50" spans="1:16" s="752" customFormat="1" ht="18" customHeight="1" x14ac:dyDescent="0.2">
      <c r="A50" s="1261"/>
      <c r="B50" s="1262"/>
      <c r="C50" s="690" t="s">
        <v>564</v>
      </c>
      <c r="D50" s="687"/>
      <c r="E50" s="1263">
        <v>1930.5</v>
      </c>
      <c r="F50" s="1263">
        <f>+E50/E$35*100</f>
        <v>21.810601952277654</v>
      </c>
      <c r="G50" s="1263">
        <v>1905.9</v>
      </c>
      <c r="H50" s="1263">
        <f>+G50/G$35*100</f>
        <v>21.53534988305217</v>
      </c>
      <c r="I50" s="1263">
        <v>1941</v>
      </c>
      <c r="J50" s="1263">
        <f>+I50/I$35*100</f>
        <v>21.927991233322413</v>
      </c>
      <c r="K50" s="1263">
        <v>1960.5</v>
      </c>
      <c r="L50" s="1263">
        <f>+K50/K$35*100</f>
        <v>22.141784217837664</v>
      </c>
      <c r="M50" s="1264">
        <v>1970.6</v>
      </c>
      <c r="N50" s="1264">
        <f>+M50/M$35*100</f>
        <v>22.240279893911179</v>
      </c>
      <c r="O50" s="1254"/>
      <c r="P50" s="763"/>
    </row>
    <row r="51" spans="1:16" s="1271" customFormat="1" ht="14.25" customHeight="1" x14ac:dyDescent="0.2">
      <c r="A51" s="1265"/>
      <c r="B51" s="1266"/>
      <c r="C51" s="1267"/>
      <c r="D51" s="688" t="s">
        <v>71</v>
      </c>
      <c r="E51" s="1268">
        <v>951.7</v>
      </c>
      <c r="F51" s="1268">
        <f>+E51/E50*100</f>
        <v>49.298109298109303</v>
      </c>
      <c r="G51" s="1268">
        <v>932.7</v>
      </c>
      <c r="H51" s="1268">
        <f>+G51/G50*100</f>
        <v>48.937509837871872</v>
      </c>
      <c r="I51" s="1268">
        <v>936.5</v>
      </c>
      <c r="J51" s="1268">
        <f>+I51/I50*100</f>
        <v>48.248325605358062</v>
      </c>
      <c r="K51" s="1268">
        <v>957.5</v>
      </c>
      <c r="L51" s="1268">
        <f>+K51/K50*100</f>
        <v>48.839581739352205</v>
      </c>
      <c r="M51" s="1269">
        <v>951.9</v>
      </c>
      <c r="N51" s="1269">
        <f>+M51/M50*100</f>
        <v>48.305084745762713</v>
      </c>
      <c r="O51" s="1244"/>
      <c r="P51" s="1270"/>
    </row>
    <row r="52" spans="1:16" s="1271" customFormat="1" ht="14.25" customHeight="1" x14ac:dyDescent="0.2">
      <c r="A52" s="1265"/>
      <c r="B52" s="1266"/>
      <c r="C52" s="1267"/>
      <c r="D52" s="688" t="s">
        <v>70</v>
      </c>
      <c r="E52" s="1268">
        <v>978.8</v>
      </c>
      <c r="F52" s="1268">
        <f>+E52/E50*100</f>
        <v>50.701890701890697</v>
      </c>
      <c r="G52" s="1268">
        <v>973.1</v>
      </c>
      <c r="H52" s="1268">
        <f>+G52/G50*100</f>
        <v>51.057243297129965</v>
      </c>
      <c r="I52" s="1268">
        <v>1004.5</v>
      </c>
      <c r="J52" s="1268">
        <f>+I52/I50*100</f>
        <v>51.751674394641931</v>
      </c>
      <c r="K52" s="1268">
        <v>1003.1</v>
      </c>
      <c r="L52" s="1268">
        <f>+K52/K50*100</f>
        <v>51.165519000255031</v>
      </c>
      <c r="M52" s="1269">
        <v>1018.7</v>
      </c>
      <c r="N52" s="1269">
        <f>+M52/M50*100</f>
        <v>51.694915254237294</v>
      </c>
      <c r="O52" s="1244"/>
      <c r="P52" s="1270"/>
    </row>
    <row r="53" spans="1:16" s="752" customFormat="1" ht="18" customHeight="1" x14ac:dyDescent="0.2">
      <c r="A53" s="1261"/>
      <c r="B53" s="1262"/>
      <c r="C53" s="690" t="s">
        <v>565</v>
      </c>
      <c r="D53" s="687"/>
      <c r="E53" s="1263">
        <v>1622.4</v>
      </c>
      <c r="F53" s="1263">
        <f>+E53/E$35*100</f>
        <v>18.329718004338392</v>
      </c>
      <c r="G53" s="1263">
        <v>1632.1</v>
      </c>
      <c r="H53" s="1263">
        <f>+G53/G$35*100</f>
        <v>18.441599529948814</v>
      </c>
      <c r="I53" s="1263">
        <v>1654.8</v>
      </c>
      <c r="J53" s="1263">
        <f>+I53/I$35*100</f>
        <v>18.694714009738238</v>
      </c>
      <c r="K53" s="1263">
        <v>1710.5</v>
      </c>
      <c r="L53" s="1263">
        <f>+K53/K$35*100</f>
        <v>19.318297324463821</v>
      </c>
      <c r="M53" s="1264">
        <v>1730.9</v>
      </c>
      <c r="N53" s="1264">
        <f>+M53/M$35*100</f>
        <v>19.53501495400937</v>
      </c>
      <c r="O53" s="1254"/>
      <c r="P53" s="763"/>
    </row>
    <row r="54" spans="1:16" s="1271" customFormat="1" ht="14.25" customHeight="1" x14ac:dyDescent="0.2">
      <c r="A54" s="1265"/>
      <c r="B54" s="1266"/>
      <c r="C54" s="1267"/>
      <c r="D54" s="688" t="s">
        <v>71</v>
      </c>
      <c r="E54" s="1268">
        <v>616.1</v>
      </c>
      <c r="F54" s="1268">
        <f>+E54/E53*100</f>
        <v>37.974605522682445</v>
      </c>
      <c r="G54" s="1268">
        <v>620.70000000000005</v>
      </c>
      <c r="H54" s="1268">
        <f>+G54/G53*100</f>
        <v>38.030757919245147</v>
      </c>
      <c r="I54" s="1268">
        <v>637.1</v>
      </c>
      <c r="J54" s="1268">
        <f>+I54/I53*100</f>
        <v>38.500120860526955</v>
      </c>
      <c r="K54" s="1268">
        <v>655.4</v>
      </c>
      <c r="L54" s="1268">
        <f>+K54/K53*100</f>
        <v>38.316281788950597</v>
      </c>
      <c r="M54" s="1269">
        <v>678.9</v>
      </c>
      <c r="N54" s="1269">
        <f>+M54/M53*100</f>
        <v>39.222369865387947</v>
      </c>
      <c r="O54" s="1244"/>
      <c r="P54" s="1270"/>
    </row>
    <row r="55" spans="1:16" s="1271" customFormat="1" ht="14.25" customHeight="1" x14ac:dyDescent="0.2">
      <c r="A55" s="1265"/>
      <c r="B55" s="1266"/>
      <c r="C55" s="1267"/>
      <c r="D55" s="688" t="s">
        <v>70</v>
      </c>
      <c r="E55" s="1268">
        <v>1006.2</v>
      </c>
      <c r="F55" s="1268">
        <f>+E55/E53*100</f>
        <v>62.019230769230774</v>
      </c>
      <c r="G55" s="1268">
        <v>1011.4</v>
      </c>
      <c r="H55" s="1268">
        <f>+G55/G53*100</f>
        <v>61.96924208075486</v>
      </c>
      <c r="I55" s="1268">
        <v>1017.7</v>
      </c>
      <c r="J55" s="1268">
        <f>+I55/I53*100</f>
        <v>61.499879139473059</v>
      </c>
      <c r="K55" s="1268">
        <v>1055</v>
      </c>
      <c r="L55" s="1268">
        <f>+K55/K53*100</f>
        <v>61.677871967261034</v>
      </c>
      <c r="M55" s="1269">
        <v>1052</v>
      </c>
      <c r="N55" s="1269">
        <f>+M55/M53*100</f>
        <v>60.777630134612046</v>
      </c>
      <c r="O55" s="1244"/>
      <c r="P55" s="1270"/>
    </row>
    <row r="56" spans="1:16" s="752" customFormat="1" ht="13.5" customHeight="1" x14ac:dyDescent="0.2">
      <c r="A56" s="767"/>
      <c r="B56" s="768"/>
      <c r="C56" s="769" t="s">
        <v>481</v>
      </c>
      <c r="D56" s="770"/>
      <c r="E56" s="771"/>
      <c r="F56" s="1272"/>
      <c r="G56" s="771"/>
      <c r="H56" s="1272"/>
      <c r="I56" s="771"/>
      <c r="J56" s="1272"/>
      <c r="K56" s="771"/>
      <c r="L56" s="1272"/>
      <c r="M56" s="771"/>
      <c r="N56" s="1272"/>
      <c r="O56" s="772"/>
      <c r="P56" s="763"/>
    </row>
    <row r="57" spans="1:16" ht="13.5" customHeight="1" x14ac:dyDescent="0.2">
      <c r="A57" s="1217"/>
      <c r="B57" s="1273"/>
      <c r="C57" s="1274" t="s">
        <v>391</v>
      </c>
      <c r="D57" s="1238"/>
      <c r="E57" s="1221"/>
      <c r="F57" s="1275" t="s">
        <v>87</v>
      </c>
      <c r="G57" s="1276"/>
      <c r="H57" s="1276"/>
      <c r="I57" s="1277"/>
      <c r="J57" s="1276"/>
      <c r="K57" s="1276"/>
      <c r="L57" s="1276"/>
      <c r="M57" s="1276"/>
      <c r="N57" s="1276"/>
      <c r="O57" s="1244"/>
      <c r="P57" s="1215"/>
    </row>
    <row r="58" spans="1:16" ht="13.5" customHeight="1" x14ac:dyDescent="0.2">
      <c r="A58" s="1217"/>
      <c r="B58" s="883">
        <v>6</v>
      </c>
      <c r="C58" s="1503">
        <v>43617</v>
      </c>
      <c r="D58" s="1503"/>
      <c r="E58" s="1243"/>
      <c r="F58" s="1243"/>
      <c r="G58" s="1243"/>
      <c r="H58" s="1243"/>
      <c r="I58" s="1243"/>
      <c r="J58" s="1243"/>
      <c r="K58" s="1243"/>
      <c r="L58" s="1243"/>
      <c r="M58" s="1243"/>
      <c r="N58" s="1243"/>
      <c r="O58" s="1243"/>
      <c r="P58" s="1243"/>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8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8"/>
  <sheetViews>
    <sheetView zoomScaleNormal="100" workbookViewId="0"/>
  </sheetViews>
  <sheetFormatPr defaultRowHeight="12.75" x14ac:dyDescent="0.2"/>
  <cols>
    <col min="1" max="1" width="1" style="1216" customWidth="1"/>
    <col min="2" max="2" width="2.5703125" style="1216" customWidth="1"/>
    <col min="3" max="3" width="1" style="1216" customWidth="1"/>
    <col min="4" max="4" width="34" style="1216" customWidth="1"/>
    <col min="5" max="5" width="7.42578125" style="1216" customWidth="1"/>
    <col min="6" max="6" width="4.85546875" style="1216" customWidth="1"/>
    <col min="7" max="7" width="7.42578125" style="1216" customWidth="1"/>
    <col min="8" max="8" width="4.85546875" style="1216" customWidth="1"/>
    <col min="9" max="9" width="7.42578125" style="1216" customWidth="1"/>
    <col min="10" max="10" width="4.85546875" style="1216" customWidth="1"/>
    <col min="11" max="11" width="7.42578125" style="1216" customWidth="1"/>
    <col min="12" max="12" width="4.85546875" style="1216" customWidth="1"/>
    <col min="13" max="13" width="7.42578125" style="1216" customWidth="1"/>
    <col min="14" max="14" width="4.85546875" style="1216" customWidth="1"/>
    <col min="15" max="15" width="2.5703125" style="1216" customWidth="1"/>
    <col min="16" max="16" width="1" style="1216" customWidth="1"/>
    <col min="17" max="16384" width="9.140625" style="1216"/>
  </cols>
  <sheetData>
    <row r="1" spans="1:16" ht="13.5" customHeight="1" x14ac:dyDescent="0.2">
      <c r="A1" s="1217"/>
      <c r="B1" s="1278"/>
      <c r="C1" s="1506" t="s">
        <v>313</v>
      </c>
      <c r="D1" s="1506"/>
      <c r="E1" s="1211"/>
      <c r="F1" s="1211"/>
      <c r="G1" s="1211"/>
      <c r="H1" s="1211"/>
      <c r="I1" s="1211"/>
      <c r="J1" s="1211"/>
      <c r="K1" s="1211"/>
      <c r="L1" s="1211"/>
      <c r="M1" s="1279"/>
      <c r="N1" s="1211"/>
      <c r="O1" s="1211"/>
      <c r="P1" s="1217"/>
    </row>
    <row r="2" spans="1:16" ht="9.75" customHeight="1" x14ac:dyDescent="0.2">
      <c r="A2" s="1217"/>
      <c r="B2" s="1280"/>
      <c r="C2" s="1281"/>
      <c r="D2" s="1280"/>
      <c r="E2" s="1282"/>
      <c r="F2" s="1282"/>
      <c r="G2" s="1282"/>
      <c r="H2" s="1282"/>
      <c r="I2" s="1219"/>
      <c r="J2" s="1219"/>
      <c r="K2" s="1219"/>
      <c r="L2" s="1219"/>
      <c r="M2" s="1219"/>
      <c r="N2" s="1219"/>
      <c r="O2" s="1283"/>
      <c r="P2" s="1217"/>
    </row>
    <row r="3" spans="1:16" ht="9" customHeight="1" thickBot="1" x14ac:dyDescent="0.25">
      <c r="A3" s="1217"/>
      <c r="B3" s="1211"/>
      <c r="C3" s="1252"/>
      <c r="D3" s="1211"/>
      <c r="E3" s="1211"/>
      <c r="F3" s="1211"/>
      <c r="G3" s="1211"/>
      <c r="H3" s="1211"/>
      <c r="I3" s="1211"/>
      <c r="J3" s="1211"/>
      <c r="K3" s="1211"/>
      <c r="L3" s="1211"/>
      <c r="M3" s="1493" t="s">
        <v>72</v>
      </c>
      <c r="N3" s="1493"/>
      <c r="O3" s="1284"/>
      <c r="P3" s="1217"/>
    </row>
    <row r="4" spans="1:16" s="1229" customFormat="1" ht="13.5" customHeight="1" thickBot="1" x14ac:dyDescent="0.25">
      <c r="A4" s="1223"/>
      <c r="B4" s="1285"/>
      <c r="C4" s="1507" t="s">
        <v>159</v>
      </c>
      <c r="D4" s="1508"/>
      <c r="E4" s="1508"/>
      <c r="F4" s="1508"/>
      <c r="G4" s="1508"/>
      <c r="H4" s="1508"/>
      <c r="I4" s="1508"/>
      <c r="J4" s="1508"/>
      <c r="K4" s="1508"/>
      <c r="L4" s="1508"/>
      <c r="M4" s="1508"/>
      <c r="N4" s="1509"/>
      <c r="O4" s="1284"/>
      <c r="P4" s="1223"/>
    </row>
    <row r="5" spans="1:16" ht="3.75" customHeight="1" x14ac:dyDescent="0.2">
      <c r="A5" s="1217"/>
      <c r="B5" s="1211"/>
      <c r="C5" s="1510" t="s">
        <v>153</v>
      </c>
      <c r="D5" s="1511"/>
      <c r="E5" s="1211"/>
      <c r="F5" s="1286"/>
      <c r="G5" s="1286"/>
      <c r="H5" s="1286"/>
      <c r="I5" s="1286"/>
      <c r="J5" s="1286"/>
      <c r="K5" s="1211"/>
      <c r="L5" s="1286"/>
      <c r="M5" s="1286"/>
      <c r="N5" s="1286"/>
      <c r="O5" s="1284"/>
      <c r="P5" s="1217"/>
    </row>
    <row r="6" spans="1:16" ht="12.75" customHeight="1" x14ac:dyDescent="0.2">
      <c r="A6" s="1217"/>
      <c r="B6" s="1211"/>
      <c r="C6" s="1511"/>
      <c r="D6" s="1511"/>
      <c r="E6" s="1232" t="s">
        <v>34</v>
      </c>
      <c r="F6" s="1233" t="s">
        <v>34</v>
      </c>
      <c r="G6" s="1232" t="s">
        <v>34</v>
      </c>
      <c r="H6" s="1233">
        <v>2018</v>
      </c>
      <c r="I6" s="1234"/>
      <c r="J6" s="1233" t="s">
        <v>34</v>
      </c>
      <c r="K6" s="1235" t="s">
        <v>34</v>
      </c>
      <c r="L6" s="1236" t="s">
        <v>34</v>
      </c>
      <c r="M6" s="1236">
        <v>2019</v>
      </c>
      <c r="N6" s="1237"/>
      <c r="O6" s="1284"/>
      <c r="P6" s="1217"/>
    </row>
    <row r="7" spans="1:16" x14ac:dyDescent="0.2">
      <c r="A7" s="1217"/>
      <c r="B7" s="1211"/>
      <c r="C7" s="1287"/>
      <c r="D7" s="1287"/>
      <c r="E7" s="1496" t="s">
        <v>646</v>
      </c>
      <c r="F7" s="1496"/>
      <c r="G7" s="1496" t="s">
        <v>647</v>
      </c>
      <c r="H7" s="1496"/>
      <c r="I7" s="1496" t="s">
        <v>648</v>
      </c>
      <c r="J7" s="1496"/>
      <c r="K7" s="1496" t="s">
        <v>649</v>
      </c>
      <c r="L7" s="1496"/>
      <c r="M7" s="1496" t="s">
        <v>646</v>
      </c>
      <c r="N7" s="1496"/>
      <c r="O7" s="1288"/>
      <c r="P7" s="1217"/>
    </row>
    <row r="8" spans="1:16" s="1242" customFormat="1" ht="16.5" customHeight="1" x14ac:dyDescent="0.2">
      <c r="A8" s="1239"/>
      <c r="B8" s="1289"/>
      <c r="C8" s="1489" t="s">
        <v>13</v>
      </c>
      <c r="D8" s="1489"/>
      <c r="E8" s="1490">
        <v>4806.7</v>
      </c>
      <c r="F8" s="1490"/>
      <c r="G8" s="1490">
        <v>4874.1000000000004</v>
      </c>
      <c r="H8" s="1490"/>
      <c r="I8" s="1490">
        <v>4902.8</v>
      </c>
      <c r="J8" s="1490"/>
      <c r="K8" s="1490">
        <v>4883</v>
      </c>
      <c r="L8" s="1490"/>
      <c r="M8" s="1491">
        <v>4880.2</v>
      </c>
      <c r="N8" s="1491"/>
      <c r="O8" s="1290"/>
      <c r="P8" s="1239"/>
    </row>
    <row r="9" spans="1:16" ht="12" customHeight="1" x14ac:dyDescent="0.2">
      <c r="A9" s="1217"/>
      <c r="B9" s="1291"/>
      <c r="C9" s="684" t="s">
        <v>71</v>
      </c>
      <c r="D9" s="1243"/>
      <c r="E9" s="1512">
        <v>2457.3000000000002</v>
      </c>
      <c r="F9" s="1512"/>
      <c r="G9" s="1512">
        <v>2484.1999999999998</v>
      </c>
      <c r="H9" s="1512"/>
      <c r="I9" s="1512">
        <v>2497.1999999999998</v>
      </c>
      <c r="J9" s="1512"/>
      <c r="K9" s="1512">
        <v>2504.6999999999998</v>
      </c>
      <c r="L9" s="1512"/>
      <c r="M9" s="1513">
        <v>2496</v>
      </c>
      <c r="N9" s="1513"/>
      <c r="O9" s="1288"/>
      <c r="P9" s="1217"/>
    </row>
    <row r="10" spans="1:16" ht="12" customHeight="1" x14ac:dyDescent="0.2">
      <c r="A10" s="1217"/>
      <c r="B10" s="1291"/>
      <c r="C10" s="684" t="s">
        <v>70</v>
      </c>
      <c r="D10" s="1243"/>
      <c r="E10" s="1512">
        <v>2349.4</v>
      </c>
      <c r="F10" s="1512"/>
      <c r="G10" s="1512">
        <v>2389.9</v>
      </c>
      <c r="H10" s="1512"/>
      <c r="I10" s="1512">
        <v>2405.6</v>
      </c>
      <c r="J10" s="1512"/>
      <c r="K10" s="1512">
        <v>2378.4</v>
      </c>
      <c r="L10" s="1512"/>
      <c r="M10" s="1513">
        <v>2384.1999999999998</v>
      </c>
      <c r="N10" s="1513"/>
      <c r="O10" s="1288"/>
      <c r="P10" s="1217"/>
    </row>
    <row r="11" spans="1:16" ht="15.75" customHeight="1" x14ac:dyDescent="0.2">
      <c r="A11" s="1217"/>
      <c r="B11" s="1291"/>
      <c r="C11" s="684" t="s">
        <v>154</v>
      </c>
      <c r="D11" s="1243"/>
      <c r="E11" s="1512">
        <v>283.3</v>
      </c>
      <c r="F11" s="1512"/>
      <c r="G11" s="1512">
        <v>287</v>
      </c>
      <c r="H11" s="1512"/>
      <c r="I11" s="1512">
        <v>315.8</v>
      </c>
      <c r="J11" s="1512"/>
      <c r="K11" s="1512">
        <v>299.60000000000002</v>
      </c>
      <c r="L11" s="1512"/>
      <c r="M11" s="1513">
        <v>301.89999999999998</v>
      </c>
      <c r="N11" s="1513"/>
      <c r="O11" s="1288"/>
      <c r="P11" s="1217"/>
    </row>
    <row r="12" spans="1:16" ht="12" customHeight="1" x14ac:dyDescent="0.2">
      <c r="A12" s="1217"/>
      <c r="B12" s="1291"/>
      <c r="C12" s="684" t="s">
        <v>155</v>
      </c>
      <c r="D12" s="1243"/>
      <c r="E12" s="1497">
        <v>2238.8000000000002</v>
      </c>
      <c r="F12" s="1497"/>
      <c r="G12" s="1497">
        <v>2256</v>
      </c>
      <c r="H12" s="1497"/>
      <c r="I12" s="1497">
        <v>2235.8000000000002</v>
      </c>
      <c r="J12" s="1497"/>
      <c r="K12" s="1497">
        <v>2241.1</v>
      </c>
      <c r="L12" s="1497"/>
      <c r="M12" s="1498">
        <v>2238</v>
      </c>
      <c r="N12" s="1498"/>
      <c r="O12" s="1288"/>
      <c r="P12" s="1217"/>
    </row>
    <row r="13" spans="1:16" ht="12" customHeight="1" x14ac:dyDescent="0.2">
      <c r="A13" s="1217"/>
      <c r="B13" s="1291"/>
      <c r="C13" s="684" t="s">
        <v>156</v>
      </c>
      <c r="D13" s="1243"/>
      <c r="E13" s="1497">
        <v>2284.6</v>
      </c>
      <c r="F13" s="1497"/>
      <c r="G13" s="1497">
        <v>2331.1</v>
      </c>
      <c r="H13" s="1497"/>
      <c r="I13" s="1497">
        <v>2351.1999999999998</v>
      </c>
      <c r="J13" s="1497"/>
      <c r="K13" s="1497">
        <v>2342.4</v>
      </c>
      <c r="L13" s="1497"/>
      <c r="M13" s="1498">
        <v>2340.4</v>
      </c>
      <c r="N13" s="1498"/>
      <c r="O13" s="1288"/>
      <c r="P13" s="1217"/>
    </row>
    <row r="14" spans="1:16" ht="15.75" customHeight="1" x14ac:dyDescent="0.2">
      <c r="A14" s="1217"/>
      <c r="B14" s="1291"/>
      <c r="C14" s="684" t="s">
        <v>371</v>
      </c>
      <c r="D14" s="1243"/>
      <c r="E14" s="1512">
        <v>285</v>
      </c>
      <c r="F14" s="1512"/>
      <c r="G14" s="1512">
        <v>315.10000000000002</v>
      </c>
      <c r="H14" s="1512"/>
      <c r="I14" s="1512">
        <v>301.60000000000002</v>
      </c>
      <c r="J14" s="1512"/>
      <c r="K14" s="1512">
        <v>274.89999999999998</v>
      </c>
      <c r="L14" s="1512"/>
      <c r="M14" s="1513">
        <v>282.10000000000002</v>
      </c>
      <c r="N14" s="1513"/>
      <c r="O14" s="1288"/>
      <c r="P14" s="1217"/>
    </row>
    <row r="15" spans="1:16" ht="12" customHeight="1" x14ac:dyDescent="0.2">
      <c r="A15" s="1217"/>
      <c r="B15" s="1291"/>
      <c r="C15" s="684" t="s">
        <v>160</v>
      </c>
      <c r="D15" s="1243"/>
      <c r="E15" s="1497">
        <v>1191.5</v>
      </c>
      <c r="F15" s="1497"/>
      <c r="G15" s="1497">
        <v>1208.0999999999999</v>
      </c>
      <c r="H15" s="1497"/>
      <c r="I15" s="1497">
        <v>1215</v>
      </c>
      <c r="J15" s="1497"/>
      <c r="K15" s="1497">
        <v>1222.2</v>
      </c>
      <c r="L15" s="1497"/>
      <c r="M15" s="1498">
        <v>1214.8</v>
      </c>
      <c r="N15" s="1498"/>
      <c r="O15" s="1288"/>
      <c r="P15" s="1217"/>
    </row>
    <row r="16" spans="1:16" ht="12" customHeight="1" x14ac:dyDescent="0.2">
      <c r="A16" s="1217"/>
      <c r="B16" s="1291"/>
      <c r="C16" s="684" t="s">
        <v>161</v>
      </c>
      <c r="D16" s="1243"/>
      <c r="E16" s="1497">
        <v>3330.2</v>
      </c>
      <c r="F16" s="1497"/>
      <c r="G16" s="1497">
        <v>3350.9</v>
      </c>
      <c r="H16" s="1497"/>
      <c r="I16" s="1497">
        <v>3386.1</v>
      </c>
      <c r="J16" s="1497"/>
      <c r="K16" s="1497">
        <v>3385.9</v>
      </c>
      <c r="L16" s="1497"/>
      <c r="M16" s="1498">
        <v>3383.3</v>
      </c>
      <c r="N16" s="1498"/>
      <c r="O16" s="1288"/>
      <c r="P16" s="1217"/>
    </row>
    <row r="17" spans="1:16" s="1295" customFormat="1" ht="15.75" customHeight="1" x14ac:dyDescent="0.2">
      <c r="A17" s="1292"/>
      <c r="B17" s="1293"/>
      <c r="C17" s="684" t="s">
        <v>162</v>
      </c>
      <c r="D17" s="1243"/>
      <c r="E17" s="1497">
        <v>4289.8</v>
      </c>
      <c r="F17" s="1497"/>
      <c r="G17" s="1497">
        <v>4366.8</v>
      </c>
      <c r="H17" s="1497"/>
      <c r="I17" s="1497">
        <v>4397.7</v>
      </c>
      <c r="J17" s="1497"/>
      <c r="K17" s="1497">
        <v>4367</v>
      </c>
      <c r="L17" s="1497"/>
      <c r="M17" s="1498">
        <v>4356.6000000000004</v>
      </c>
      <c r="N17" s="1498"/>
      <c r="O17" s="1294"/>
      <c r="P17" s="1292"/>
    </row>
    <row r="18" spans="1:16" s="1295" customFormat="1" ht="12" customHeight="1" x14ac:dyDescent="0.2">
      <c r="A18" s="1292"/>
      <c r="B18" s="1293"/>
      <c r="C18" s="684" t="s">
        <v>163</v>
      </c>
      <c r="D18" s="1243"/>
      <c r="E18" s="1497">
        <v>516.9</v>
      </c>
      <c r="F18" s="1497"/>
      <c r="G18" s="1497">
        <v>507.3</v>
      </c>
      <c r="H18" s="1497"/>
      <c r="I18" s="1497">
        <v>505</v>
      </c>
      <c r="J18" s="1497"/>
      <c r="K18" s="1497">
        <v>516.1</v>
      </c>
      <c r="L18" s="1497"/>
      <c r="M18" s="1498">
        <v>523.6</v>
      </c>
      <c r="N18" s="1498"/>
      <c r="O18" s="1294"/>
      <c r="P18" s="1292"/>
    </row>
    <row r="19" spans="1:16" ht="15.75" customHeight="1" x14ac:dyDescent="0.2">
      <c r="A19" s="1217"/>
      <c r="B19" s="1291"/>
      <c r="C19" s="684" t="s">
        <v>164</v>
      </c>
      <c r="D19" s="1243"/>
      <c r="E19" s="1497">
        <v>4011.2</v>
      </c>
      <c r="F19" s="1497"/>
      <c r="G19" s="1497">
        <v>4065</v>
      </c>
      <c r="H19" s="1497"/>
      <c r="I19" s="1497">
        <v>4091.4</v>
      </c>
      <c r="J19" s="1497"/>
      <c r="K19" s="1497">
        <v>4058.2</v>
      </c>
      <c r="L19" s="1497"/>
      <c r="M19" s="1498">
        <v>4042.6</v>
      </c>
      <c r="N19" s="1498"/>
      <c r="O19" s="1288"/>
      <c r="P19" s="1217"/>
    </row>
    <row r="20" spans="1:16" ht="12" customHeight="1" x14ac:dyDescent="0.2">
      <c r="A20" s="1217"/>
      <c r="B20" s="1291"/>
      <c r="C20" s="1296"/>
      <c r="D20" s="1210" t="s">
        <v>165</v>
      </c>
      <c r="E20" s="1497">
        <v>3141.1</v>
      </c>
      <c r="F20" s="1497"/>
      <c r="G20" s="1497">
        <v>3167.5</v>
      </c>
      <c r="H20" s="1497"/>
      <c r="I20" s="1497">
        <v>3182.5</v>
      </c>
      <c r="J20" s="1497"/>
      <c r="K20" s="1497">
        <v>3169.2</v>
      </c>
      <c r="L20" s="1497"/>
      <c r="M20" s="1498">
        <v>3181.1</v>
      </c>
      <c r="N20" s="1498"/>
      <c r="O20" s="1288"/>
      <c r="P20" s="1217"/>
    </row>
    <row r="21" spans="1:16" ht="12" customHeight="1" x14ac:dyDescent="0.2">
      <c r="A21" s="1217"/>
      <c r="B21" s="1291"/>
      <c r="C21" s="1296"/>
      <c r="D21" s="1210" t="s">
        <v>166</v>
      </c>
      <c r="E21" s="1497">
        <v>729.9</v>
      </c>
      <c r="F21" s="1497"/>
      <c r="G21" s="1497">
        <v>755.5</v>
      </c>
      <c r="H21" s="1497"/>
      <c r="I21" s="1497">
        <v>760.7</v>
      </c>
      <c r="J21" s="1497"/>
      <c r="K21" s="1497">
        <v>733.9</v>
      </c>
      <c r="L21" s="1497"/>
      <c r="M21" s="1498">
        <v>724.1</v>
      </c>
      <c r="N21" s="1498"/>
      <c r="O21" s="1288"/>
      <c r="P21" s="1217"/>
    </row>
    <row r="22" spans="1:16" ht="12" customHeight="1" x14ac:dyDescent="0.2">
      <c r="A22" s="1217"/>
      <c r="B22" s="1291"/>
      <c r="C22" s="1296"/>
      <c r="D22" s="1210" t="s">
        <v>128</v>
      </c>
      <c r="E22" s="1497">
        <v>140.19999999999999</v>
      </c>
      <c r="F22" s="1497"/>
      <c r="G22" s="1497">
        <v>142</v>
      </c>
      <c r="H22" s="1497"/>
      <c r="I22" s="1497">
        <v>148.19999999999999</v>
      </c>
      <c r="J22" s="1497"/>
      <c r="K22" s="1497">
        <v>155.1</v>
      </c>
      <c r="L22" s="1497"/>
      <c r="M22" s="1498">
        <v>137.4</v>
      </c>
      <c r="N22" s="1498"/>
      <c r="O22" s="1288"/>
      <c r="P22" s="1217"/>
    </row>
    <row r="23" spans="1:16" ht="12" customHeight="1" x14ac:dyDescent="0.2">
      <c r="A23" s="1217"/>
      <c r="B23" s="1291"/>
      <c r="C23" s="684" t="s">
        <v>167</v>
      </c>
      <c r="D23" s="1243"/>
      <c r="E23" s="1497">
        <v>774</v>
      </c>
      <c r="F23" s="1497"/>
      <c r="G23" s="1497">
        <v>790.6</v>
      </c>
      <c r="H23" s="1497"/>
      <c r="I23" s="1497">
        <v>789.5</v>
      </c>
      <c r="J23" s="1497"/>
      <c r="K23" s="1497">
        <v>804.9</v>
      </c>
      <c r="L23" s="1497"/>
      <c r="M23" s="1498">
        <v>815.9</v>
      </c>
      <c r="N23" s="1498"/>
      <c r="O23" s="1288"/>
      <c r="P23" s="1217"/>
    </row>
    <row r="24" spans="1:16" ht="12" customHeight="1" x14ac:dyDescent="0.2">
      <c r="A24" s="1217"/>
      <c r="B24" s="1291"/>
      <c r="C24" s="684" t="s">
        <v>128</v>
      </c>
      <c r="D24" s="1243"/>
      <c r="E24" s="1497">
        <v>21.5</v>
      </c>
      <c r="F24" s="1497"/>
      <c r="G24" s="1497">
        <v>18.5</v>
      </c>
      <c r="H24" s="1497"/>
      <c r="I24" s="1497">
        <v>21.9</v>
      </c>
      <c r="J24" s="1497"/>
      <c r="K24" s="1497">
        <v>20</v>
      </c>
      <c r="L24" s="1497"/>
      <c r="M24" s="1498">
        <v>21.7</v>
      </c>
      <c r="N24" s="1498"/>
      <c r="O24" s="1288"/>
      <c r="P24" s="1217"/>
    </row>
    <row r="25" spans="1:16" ht="16.5" customHeight="1" x14ac:dyDescent="0.2">
      <c r="A25" s="1217"/>
      <c r="B25" s="1291"/>
      <c r="C25" s="689" t="s">
        <v>168</v>
      </c>
      <c r="D25" s="687"/>
      <c r="E25" s="1501"/>
      <c r="F25" s="1501"/>
      <c r="G25" s="1501"/>
      <c r="H25" s="1501"/>
      <c r="I25" s="1501"/>
      <c r="J25" s="1501"/>
      <c r="K25" s="1501"/>
      <c r="L25" s="1501"/>
      <c r="M25" s="1502"/>
      <c r="N25" s="1502"/>
      <c r="O25" s="1288"/>
      <c r="P25" s="1217"/>
    </row>
    <row r="26" spans="1:16" s="752" customFormat="1" ht="13.5" customHeight="1" x14ac:dyDescent="0.2">
      <c r="A26" s="1261"/>
      <c r="B26" s="1514" t="s">
        <v>169</v>
      </c>
      <c r="C26" s="1514"/>
      <c r="D26" s="1514"/>
      <c r="E26" s="1515">
        <v>68.900000000000006</v>
      </c>
      <c r="F26" s="1515"/>
      <c r="G26" s="1515">
        <v>69.8</v>
      </c>
      <c r="H26" s="1515"/>
      <c r="I26" s="1515">
        <v>70.2</v>
      </c>
      <c r="J26" s="1515"/>
      <c r="K26" s="1515">
        <v>69.900000000000006</v>
      </c>
      <c r="L26" s="1515"/>
      <c r="M26" s="1516">
        <v>69.900000000000006</v>
      </c>
      <c r="N26" s="1516"/>
      <c r="O26" s="1297"/>
      <c r="P26" s="1261"/>
    </row>
    <row r="27" spans="1:16" ht="12" customHeight="1" x14ac:dyDescent="0.2">
      <c r="A27" s="1217"/>
      <c r="B27" s="1291"/>
      <c r="C27" s="687"/>
      <c r="D27" s="1210" t="s">
        <v>71</v>
      </c>
      <c r="E27" s="1501">
        <v>71.900000000000006</v>
      </c>
      <c r="F27" s="1501"/>
      <c r="G27" s="1501">
        <v>72.599999999999994</v>
      </c>
      <c r="H27" s="1501"/>
      <c r="I27" s="1501">
        <v>73.2</v>
      </c>
      <c r="J27" s="1501"/>
      <c r="K27" s="1501">
        <v>73.099999999999994</v>
      </c>
      <c r="L27" s="1501"/>
      <c r="M27" s="1502">
        <v>73.099999999999994</v>
      </c>
      <c r="N27" s="1502"/>
      <c r="O27" s="1288"/>
      <c r="P27" s="1217"/>
    </row>
    <row r="28" spans="1:16" ht="12" customHeight="1" x14ac:dyDescent="0.2">
      <c r="A28" s="1217"/>
      <c r="B28" s="1291"/>
      <c r="C28" s="687"/>
      <c r="D28" s="1210" t="s">
        <v>70</v>
      </c>
      <c r="E28" s="1501">
        <v>66.099999999999994</v>
      </c>
      <c r="F28" s="1501"/>
      <c r="G28" s="1501">
        <v>67.099999999999994</v>
      </c>
      <c r="H28" s="1501"/>
      <c r="I28" s="1501">
        <v>67.3</v>
      </c>
      <c r="J28" s="1501"/>
      <c r="K28" s="1501">
        <v>66.900000000000006</v>
      </c>
      <c r="L28" s="1501"/>
      <c r="M28" s="1502">
        <v>66.8</v>
      </c>
      <c r="N28" s="1502"/>
      <c r="O28" s="1288"/>
      <c r="P28" s="1217"/>
    </row>
    <row r="29" spans="1:16" s="752" customFormat="1" ht="14.25" customHeight="1" x14ac:dyDescent="0.2">
      <c r="A29" s="1261"/>
      <c r="B29" s="1514" t="s">
        <v>154</v>
      </c>
      <c r="C29" s="1514"/>
      <c r="D29" s="1514"/>
      <c r="E29" s="1515">
        <v>26</v>
      </c>
      <c r="F29" s="1515"/>
      <c r="G29" s="1515">
        <v>26.4</v>
      </c>
      <c r="H29" s="1515"/>
      <c r="I29" s="1515">
        <v>29</v>
      </c>
      <c r="J29" s="1515"/>
      <c r="K29" s="1515">
        <v>27.6</v>
      </c>
      <c r="L29" s="1515"/>
      <c r="M29" s="1516">
        <v>27.7</v>
      </c>
      <c r="N29" s="1516"/>
      <c r="O29" s="1297"/>
      <c r="P29" s="1261"/>
    </row>
    <row r="30" spans="1:16" ht="12" customHeight="1" x14ac:dyDescent="0.2">
      <c r="A30" s="1217"/>
      <c r="B30" s="1291"/>
      <c r="C30" s="687"/>
      <c r="D30" s="1210" t="s">
        <v>71</v>
      </c>
      <c r="E30" s="1501">
        <v>27.3</v>
      </c>
      <c r="F30" s="1501"/>
      <c r="G30" s="1501">
        <v>28.8</v>
      </c>
      <c r="H30" s="1501"/>
      <c r="I30" s="1501">
        <v>31.2</v>
      </c>
      <c r="J30" s="1501"/>
      <c r="K30" s="1501">
        <v>29.9</v>
      </c>
      <c r="L30" s="1501"/>
      <c r="M30" s="1502">
        <v>30.9</v>
      </c>
      <c r="N30" s="1502"/>
      <c r="O30" s="1288"/>
      <c r="P30" s="1217"/>
    </row>
    <row r="31" spans="1:16" ht="12" customHeight="1" x14ac:dyDescent="0.2">
      <c r="A31" s="1217"/>
      <c r="B31" s="1291"/>
      <c r="C31" s="687"/>
      <c r="D31" s="1210" t="s">
        <v>70</v>
      </c>
      <c r="E31" s="1501">
        <v>24.6</v>
      </c>
      <c r="F31" s="1501"/>
      <c r="G31" s="1501">
        <v>23.8</v>
      </c>
      <c r="H31" s="1501"/>
      <c r="I31" s="1501">
        <v>26.8</v>
      </c>
      <c r="J31" s="1501"/>
      <c r="K31" s="1501">
        <v>25.1</v>
      </c>
      <c r="L31" s="1501"/>
      <c r="M31" s="1502">
        <v>24.4</v>
      </c>
      <c r="N31" s="1502"/>
      <c r="O31" s="1288"/>
      <c r="P31" s="1217"/>
    </row>
    <row r="32" spans="1:16" s="752" customFormat="1" ht="14.25" customHeight="1" x14ac:dyDescent="0.2">
      <c r="A32" s="1261"/>
      <c r="B32" s="1514" t="s">
        <v>170</v>
      </c>
      <c r="C32" s="1514"/>
      <c r="D32" s="1514"/>
      <c r="E32" s="1515">
        <v>58.3</v>
      </c>
      <c r="F32" s="1515"/>
      <c r="G32" s="1515">
        <v>59.4</v>
      </c>
      <c r="H32" s="1515"/>
      <c r="I32" s="1515">
        <v>59.6</v>
      </c>
      <c r="J32" s="1515"/>
      <c r="K32" s="1515">
        <v>59.6</v>
      </c>
      <c r="L32" s="1515"/>
      <c r="M32" s="1516">
        <v>59.4</v>
      </c>
      <c r="N32" s="1516"/>
      <c r="O32" s="1297"/>
      <c r="P32" s="1261"/>
    </row>
    <row r="33" spans="1:16" ht="12" customHeight="1" x14ac:dyDescent="0.2">
      <c r="A33" s="1217"/>
      <c r="B33" s="1291"/>
      <c r="C33" s="687"/>
      <c r="D33" s="1210" t="s">
        <v>71</v>
      </c>
      <c r="E33" s="1501">
        <v>64</v>
      </c>
      <c r="F33" s="1501"/>
      <c r="G33" s="1501">
        <v>64.5</v>
      </c>
      <c r="H33" s="1501"/>
      <c r="I33" s="1501">
        <v>64.599999999999994</v>
      </c>
      <c r="J33" s="1501"/>
      <c r="K33" s="1501">
        <v>65</v>
      </c>
      <c r="L33" s="1501"/>
      <c r="M33" s="1502">
        <v>64.8</v>
      </c>
      <c r="N33" s="1502"/>
      <c r="O33" s="1288"/>
      <c r="P33" s="1217"/>
    </row>
    <row r="34" spans="1:16" ht="12" customHeight="1" x14ac:dyDescent="0.2">
      <c r="A34" s="1217"/>
      <c r="B34" s="1291"/>
      <c r="C34" s="687"/>
      <c r="D34" s="1210" t="s">
        <v>70</v>
      </c>
      <c r="E34" s="1501">
        <v>53.3</v>
      </c>
      <c r="F34" s="1501"/>
      <c r="G34" s="1501">
        <v>54.8</v>
      </c>
      <c r="H34" s="1501"/>
      <c r="I34" s="1501">
        <v>55.2</v>
      </c>
      <c r="J34" s="1501"/>
      <c r="K34" s="1501">
        <v>54.9</v>
      </c>
      <c r="L34" s="1501"/>
      <c r="M34" s="1502">
        <v>54.7</v>
      </c>
      <c r="N34" s="1502"/>
      <c r="O34" s="1288"/>
      <c r="P34" s="1217"/>
    </row>
    <row r="35" spans="1:16" ht="15.75" customHeight="1" x14ac:dyDescent="0.2">
      <c r="A35" s="1217"/>
      <c r="B35" s="1291"/>
      <c r="C35" s="1517" t="s">
        <v>171</v>
      </c>
      <c r="D35" s="1517"/>
      <c r="E35" s="1518">
        <v>0</v>
      </c>
      <c r="F35" s="1518"/>
      <c r="G35" s="1518">
        <v>0</v>
      </c>
      <c r="H35" s="1518"/>
      <c r="I35" s="1518">
        <v>0</v>
      </c>
      <c r="J35" s="1518"/>
      <c r="K35" s="1518">
        <v>0</v>
      </c>
      <c r="L35" s="1518"/>
      <c r="M35" s="1522">
        <v>0</v>
      </c>
      <c r="N35" s="1522"/>
      <c r="O35" s="1288"/>
      <c r="P35" s="1217"/>
    </row>
    <row r="36" spans="1:16" ht="12" customHeight="1" x14ac:dyDescent="0.2">
      <c r="A36" s="1217"/>
      <c r="B36" s="1291"/>
      <c r="C36" s="1519" t="s">
        <v>169</v>
      </c>
      <c r="D36" s="1519"/>
      <c r="E36" s="1520">
        <v>-5.8000000000000114</v>
      </c>
      <c r="F36" s="1520"/>
      <c r="G36" s="1520">
        <v>-5.5</v>
      </c>
      <c r="H36" s="1520"/>
      <c r="I36" s="1520">
        <v>-5.9000000000000057</v>
      </c>
      <c r="J36" s="1520"/>
      <c r="K36" s="1520">
        <v>-6.1999999999999886</v>
      </c>
      <c r="L36" s="1520"/>
      <c r="M36" s="1521">
        <v>-6.2999999999999972</v>
      </c>
      <c r="N36" s="1521"/>
      <c r="O36" s="1288"/>
      <c r="P36" s="1217"/>
    </row>
    <row r="37" spans="1:16" ht="12" customHeight="1" x14ac:dyDescent="0.2">
      <c r="A37" s="1217"/>
      <c r="B37" s="1291"/>
      <c r="C37" s="1519" t="s">
        <v>154</v>
      </c>
      <c r="D37" s="1519"/>
      <c r="E37" s="1520">
        <v>-2.6999999999999993</v>
      </c>
      <c r="F37" s="1520"/>
      <c r="G37" s="1520">
        <v>-5</v>
      </c>
      <c r="H37" s="1520"/>
      <c r="I37" s="1520">
        <v>-4.3999999999999986</v>
      </c>
      <c r="J37" s="1520"/>
      <c r="K37" s="1520">
        <v>-4.7999999999999972</v>
      </c>
      <c r="L37" s="1520"/>
      <c r="M37" s="1521">
        <v>-6.5</v>
      </c>
      <c r="N37" s="1521"/>
      <c r="O37" s="1288"/>
      <c r="P37" s="1217"/>
    </row>
    <row r="38" spans="1:16" ht="12" customHeight="1" x14ac:dyDescent="0.2">
      <c r="A38" s="1217"/>
      <c r="B38" s="1291"/>
      <c r="C38" s="1519" t="s">
        <v>170</v>
      </c>
      <c r="D38" s="1519"/>
      <c r="E38" s="1520">
        <v>-10.700000000000003</v>
      </c>
      <c r="F38" s="1520"/>
      <c r="G38" s="1520">
        <v>-9.7000000000000028</v>
      </c>
      <c r="H38" s="1520"/>
      <c r="I38" s="1520">
        <v>-9.3999999999999915</v>
      </c>
      <c r="J38" s="1520"/>
      <c r="K38" s="1520">
        <v>-10.100000000000001</v>
      </c>
      <c r="L38" s="1520"/>
      <c r="M38" s="1521">
        <v>-10.099999999999994</v>
      </c>
      <c r="N38" s="1521"/>
      <c r="O38" s="1288"/>
      <c r="P38" s="1217"/>
    </row>
    <row r="39" spans="1:16" ht="9.75" customHeight="1" thickBot="1" x14ac:dyDescent="0.25">
      <c r="A39" s="1217"/>
      <c r="B39" s="1291"/>
      <c r="C39" s="1210"/>
      <c r="D39" s="1210"/>
      <c r="E39" s="1298"/>
      <c r="F39" s="1298"/>
      <c r="G39" s="1298"/>
      <c r="H39" s="1298"/>
      <c r="I39" s="1298"/>
      <c r="J39" s="1298"/>
      <c r="K39" s="1298"/>
      <c r="L39" s="1298"/>
      <c r="M39" s="1299"/>
      <c r="N39" s="1299"/>
      <c r="O39" s="1288"/>
      <c r="P39" s="1217"/>
    </row>
    <row r="40" spans="1:16" s="1229" customFormat="1" ht="13.5" customHeight="1" thickBot="1" x14ac:dyDescent="0.25">
      <c r="A40" s="1223"/>
      <c r="B40" s="1285"/>
      <c r="C40" s="1225" t="s">
        <v>566</v>
      </c>
      <c r="D40" s="1226"/>
      <c r="E40" s="1226"/>
      <c r="F40" s="1226"/>
      <c r="G40" s="1226"/>
      <c r="H40" s="1226"/>
      <c r="I40" s="1226"/>
      <c r="J40" s="1226"/>
      <c r="K40" s="1226"/>
      <c r="L40" s="1226"/>
      <c r="M40" s="1226"/>
      <c r="N40" s="1227"/>
      <c r="O40" s="1288"/>
      <c r="P40" s="1217"/>
    </row>
    <row r="41" spans="1:16" ht="3.75" customHeight="1" x14ac:dyDescent="0.2">
      <c r="A41" s="1217"/>
      <c r="B41" s="1211"/>
      <c r="C41" s="1504" t="s">
        <v>157</v>
      </c>
      <c r="D41" s="1505"/>
      <c r="E41" s="1214"/>
      <c r="F41" s="1286"/>
      <c r="G41" s="1286"/>
      <c r="H41" s="1286"/>
      <c r="I41" s="1286"/>
      <c r="J41" s="1286"/>
      <c r="K41" s="1221"/>
      <c r="L41" s="1286"/>
      <c r="M41" s="1286"/>
      <c r="N41" s="1286"/>
      <c r="O41" s="1288"/>
      <c r="P41" s="1217"/>
    </row>
    <row r="42" spans="1:16" s="1295" customFormat="1" ht="12.75" customHeight="1" x14ac:dyDescent="0.2">
      <c r="A42" s="1292"/>
      <c r="B42" s="1243"/>
      <c r="C42" s="1505"/>
      <c r="D42" s="1505"/>
      <c r="E42" s="1232" t="s">
        <v>34</v>
      </c>
      <c r="F42" s="1233" t="s">
        <v>34</v>
      </c>
      <c r="G42" s="1232" t="s">
        <v>34</v>
      </c>
      <c r="H42" s="1233">
        <v>2018</v>
      </c>
      <c r="I42" s="1234"/>
      <c r="J42" s="1233" t="s">
        <v>34</v>
      </c>
      <c r="K42" s="1235" t="s">
        <v>34</v>
      </c>
      <c r="L42" s="1236" t="s">
        <v>34</v>
      </c>
      <c r="M42" s="1236">
        <v>2019</v>
      </c>
      <c r="N42" s="1237"/>
      <c r="O42" s="1294"/>
      <c r="P42" s="1292"/>
    </row>
    <row r="43" spans="1:16" ht="12.75" customHeight="1" x14ac:dyDescent="0.2">
      <c r="A43" s="1217"/>
      <c r="B43" s="1211"/>
      <c r="C43" s="1238"/>
      <c r="D43" s="1238"/>
      <c r="E43" s="1496" t="str">
        <f>+E7</f>
        <v>1.º trimestre</v>
      </c>
      <c r="F43" s="1496"/>
      <c r="G43" s="1496" t="str">
        <f>+G7</f>
        <v>2.º trimestre</v>
      </c>
      <c r="H43" s="1496"/>
      <c r="I43" s="1496" t="str">
        <f>+I7</f>
        <v>3.º trimestre</v>
      </c>
      <c r="J43" s="1496"/>
      <c r="K43" s="1496" t="str">
        <f>+K7</f>
        <v>4.º trimestre</v>
      </c>
      <c r="L43" s="1496"/>
      <c r="M43" s="1496" t="str">
        <f>+M7</f>
        <v>1.º trimestre</v>
      </c>
      <c r="N43" s="1496"/>
      <c r="O43" s="1288"/>
      <c r="P43" s="1217"/>
    </row>
    <row r="44" spans="1:16" ht="12.75" customHeight="1" x14ac:dyDescent="0.2">
      <c r="A44" s="1217"/>
      <c r="B44" s="1211"/>
      <c r="C44" s="1238"/>
      <c r="D44" s="1238"/>
      <c r="E44" s="695" t="s">
        <v>158</v>
      </c>
      <c r="F44" s="695" t="s">
        <v>105</v>
      </c>
      <c r="G44" s="695" t="s">
        <v>158</v>
      </c>
      <c r="H44" s="695" t="s">
        <v>105</v>
      </c>
      <c r="I44" s="1121" t="s">
        <v>158</v>
      </c>
      <c r="J44" s="1121" t="s">
        <v>105</v>
      </c>
      <c r="K44" s="1121" t="s">
        <v>158</v>
      </c>
      <c r="L44" s="1121" t="s">
        <v>105</v>
      </c>
      <c r="M44" s="1121" t="s">
        <v>158</v>
      </c>
      <c r="N44" s="1121" t="s">
        <v>105</v>
      </c>
      <c r="O44" s="1288"/>
      <c r="P44" s="1217"/>
    </row>
    <row r="45" spans="1:16" s="1242" customFormat="1" ht="15" customHeight="1" x14ac:dyDescent="0.2">
      <c r="A45" s="1239"/>
      <c r="B45" s="1300"/>
      <c r="C45" s="1489" t="s">
        <v>567</v>
      </c>
      <c r="D45" s="1489"/>
      <c r="E45" s="1301">
        <v>4011.2</v>
      </c>
      <c r="F45" s="1301">
        <f>+E45/E$45*100</f>
        <v>100</v>
      </c>
      <c r="G45" s="1302">
        <v>4065</v>
      </c>
      <c r="H45" s="1302">
        <f>+G45/G$45*100</f>
        <v>100</v>
      </c>
      <c r="I45" s="1302">
        <v>4091.4</v>
      </c>
      <c r="J45" s="1302">
        <f>+I45/I$45*100</f>
        <v>100</v>
      </c>
      <c r="K45" s="1302">
        <v>4058.2</v>
      </c>
      <c r="L45" s="1302">
        <f>+K45/K$45*100</f>
        <v>100</v>
      </c>
      <c r="M45" s="1302">
        <v>4042.6</v>
      </c>
      <c r="N45" s="1302">
        <f>+M45/M$45*100</f>
        <v>100</v>
      </c>
      <c r="O45" s="1290"/>
      <c r="P45" s="1217"/>
    </row>
    <row r="46" spans="1:16" s="1242" customFormat="1" ht="11.25" customHeight="1" x14ac:dyDescent="0.2">
      <c r="A46" s="1239"/>
      <c r="B46" s="1300"/>
      <c r="C46" s="1257"/>
      <c r="D46" s="684" t="s">
        <v>71</v>
      </c>
      <c r="E46" s="1303">
        <v>1953</v>
      </c>
      <c r="F46" s="1303">
        <f>+E46/E$45*100</f>
        <v>48.688671719186281</v>
      </c>
      <c r="G46" s="1304">
        <v>1981.1</v>
      </c>
      <c r="H46" s="1304">
        <f>+G46/G$45*100</f>
        <v>48.73554735547355</v>
      </c>
      <c r="I46" s="1304">
        <v>1978.8</v>
      </c>
      <c r="J46" s="1304">
        <f>+I46/I$45*100</f>
        <v>48.364862883120693</v>
      </c>
      <c r="K46" s="1304">
        <v>1975.1</v>
      </c>
      <c r="L46" s="1304">
        <f>+K46/K$45*100</f>
        <v>48.669360800354838</v>
      </c>
      <c r="M46" s="1304">
        <v>1965.3</v>
      </c>
      <c r="N46" s="1304">
        <f>+M46/M$45*100</f>
        <v>48.614752881808734</v>
      </c>
      <c r="O46" s="1290"/>
      <c r="P46" s="1217"/>
    </row>
    <row r="47" spans="1:16" s="1295" customFormat="1" ht="11.25" customHeight="1" x14ac:dyDescent="0.2">
      <c r="A47" s="1292"/>
      <c r="B47" s="1243"/>
      <c r="C47" s="688"/>
      <c r="D47" s="684" t="s">
        <v>70</v>
      </c>
      <c r="E47" s="1303">
        <v>2058.1999999999998</v>
      </c>
      <c r="F47" s="1303">
        <f>+E47/E$45*100</f>
        <v>51.311328280813719</v>
      </c>
      <c r="G47" s="1304">
        <v>2083.9</v>
      </c>
      <c r="H47" s="1304">
        <f>+G47/G$45*100</f>
        <v>51.26445264452645</v>
      </c>
      <c r="I47" s="1304">
        <v>2112.6999999999998</v>
      </c>
      <c r="J47" s="1304">
        <f>+I47/I$45*100</f>
        <v>51.637581268025613</v>
      </c>
      <c r="K47" s="1304">
        <v>2083.1</v>
      </c>
      <c r="L47" s="1304">
        <f>+K47/K$45*100</f>
        <v>51.330639199645169</v>
      </c>
      <c r="M47" s="1304">
        <v>2077.3000000000002</v>
      </c>
      <c r="N47" s="1304">
        <f>+M47/M$45*100</f>
        <v>51.385247118191266</v>
      </c>
      <c r="O47" s="1294"/>
      <c r="P47" s="1217"/>
    </row>
    <row r="48" spans="1:16" s="1295" customFormat="1" ht="13.5" customHeight="1" x14ac:dyDescent="0.2">
      <c r="A48" s="1292"/>
      <c r="B48" s="1305"/>
      <c r="C48" s="690" t="s">
        <v>560</v>
      </c>
      <c r="D48" s="687"/>
      <c r="E48" s="1303">
        <v>33.4</v>
      </c>
      <c r="F48" s="1303">
        <f>+E48/E$45*100</f>
        <v>0.83266852812126035</v>
      </c>
      <c r="G48" s="1304">
        <v>37.1</v>
      </c>
      <c r="H48" s="1304">
        <f>+G48/G$45*100</f>
        <v>0.91266912669126699</v>
      </c>
      <c r="I48" s="1304">
        <v>34.6</v>
      </c>
      <c r="J48" s="1304">
        <f>+I48/I$45*100</f>
        <v>0.84567629662218313</v>
      </c>
      <c r="K48" s="1304">
        <v>35.9</v>
      </c>
      <c r="L48" s="1304">
        <f>+K48/K$45*100</f>
        <v>0.88462865309743233</v>
      </c>
      <c r="M48" s="1304">
        <v>34.5</v>
      </c>
      <c r="N48" s="1304">
        <f>+M48/M$45*100</f>
        <v>0.85341117102854591</v>
      </c>
      <c r="O48" s="1294"/>
      <c r="P48" s="1217"/>
    </row>
    <row r="49" spans="1:16" s="1295" customFormat="1" ht="11.25" customHeight="1" x14ac:dyDescent="0.2">
      <c r="A49" s="1292"/>
      <c r="B49" s="1305"/>
      <c r="C49" s="690"/>
      <c r="D49" s="1210" t="s">
        <v>71</v>
      </c>
      <c r="E49" s="1306">
        <v>20.6</v>
      </c>
      <c r="F49" s="1306">
        <f>+E49/E48*100</f>
        <v>61.676646706586837</v>
      </c>
      <c r="G49" s="1307">
        <v>22.1</v>
      </c>
      <c r="H49" s="1307">
        <f>+G49/G48*100</f>
        <v>59.568733153638817</v>
      </c>
      <c r="I49" s="1307">
        <v>17.8</v>
      </c>
      <c r="J49" s="1307">
        <f>+I49/I48*100</f>
        <v>51.445086705202314</v>
      </c>
      <c r="K49" s="1307">
        <v>17.3</v>
      </c>
      <c r="L49" s="1307">
        <f>+K49/K48*100</f>
        <v>48.189415041782738</v>
      </c>
      <c r="M49" s="1307">
        <v>16.899999999999999</v>
      </c>
      <c r="N49" s="1307">
        <f>+M49/M48*100</f>
        <v>48.985507246376805</v>
      </c>
      <c r="O49" s="1294"/>
      <c r="P49" s="1217"/>
    </row>
    <row r="50" spans="1:16" s="1295" customFormat="1" ht="11.25" customHeight="1" x14ac:dyDescent="0.2">
      <c r="A50" s="1292"/>
      <c r="B50" s="1243"/>
      <c r="C50" s="690"/>
      <c r="D50" s="1210" t="s">
        <v>70</v>
      </c>
      <c r="E50" s="1306">
        <v>12.8</v>
      </c>
      <c r="F50" s="1306">
        <f>+E50/E48*100</f>
        <v>38.323353293413177</v>
      </c>
      <c r="G50" s="1307">
        <v>15</v>
      </c>
      <c r="H50" s="1307">
        <f>+G50/G48*100</f>
        <v>40.431266846361183</v>
      </c>
      <c r="I50" s="1307">
        <v>16.8</v>
      </c>
      <c r="J50" s="1307">
        <f>+I50/I48*100</f>
        <v>48.554913294797686</v>
      </c>
      <c r="K50" s="1307">
        <v>18.600000000000001</v>
      </c>
      <c r="L50" s="1307">
        <f>+K50/K48*100</f>
        <v>51.810584958217277</v>
      </c>
      <c r="M50" s="1307">
        <v>17.600000000000001</v>
      </c>
      <c r="N50" s="1307">
        <f>+M50/M48*100</f>
        <v>51.014492753623195</v>
      </c>
      <c r="O50" s="1294"/>
      <c r="P50" s="1217"/>
    </row>
    <row r="51" spans="1:16" s="1295" customFormat="1" ht="13.5" customHeight="1" x14ac:dyDescent="0.2">
      <c r="A51" s="1292"/>
      <c r="B51" s="1243"/>
      <c r="C51" s="690" t="s">
        <v>561</v>
      </c>
      <c r="D51" s="687"/>
      <c r="E51" s="1303">
        <v>395.9</v>
      </c>
      <c r="F51" s="1303">
        <f>+E51/E$45*100</f>
        <v>9.869864379736736</v>
      </c>
      <c r="G51" s="1304">
        <v>385.1</v>
      </c>
      <c r="H51" s="1304">
        <f>+G51/G$45*100</f>
        <v>9.4735547355473564</v>
      </c>
      <c r="I51" s="1304">
        <v>376.2</v>
      </c>
      <c r="J51" s="1304">
        <f>+I51/I$45*100</f>
        <v>9.1948966124065112</v>
      </c>
      <c r="K51" s="1304">
        <v>370.6</v>
      </c>
      <c r="L51" s="1304">
        <f>+K51/K$45*100</f>
        <v>9.1321275442314338</v>
      </c>
      <c r="M51" s="1304">
        <v>367</v>
      </c>
      <c r="N51" s="1304">
        <f>+M51/M$45*100</f>
        <v>9.0783159352891705</v>
      </c>
      <c r="O51" s="1294"/>
      <c r="P51" s="1217"/>
    </row>
    <row r="52" spans="1:16" s="1295" customFormat="1" ht="11.25" customHeight="1" x14ac:dyDescent="0.2">
      <c r="A52" s="1292"/>
      <c r="B52" s="1243"/>
      <c r="C52" s="690"/>
      <c r="D52" s="1210" t="s">
        <v>71</v>
      </c>
      <c r="E52" s="1306">
        <v>210.1</v>
      </c>
      <c r="F52" s="1306">
        <f>+E52/E51*100</f>
        <v>53.068956807274567</v>
      </c>
      <c r="G52" s="1307">
        <v>202.2</v>
      </c>
      <c r="H52" s="1307">
        <f>+G52/G51*100</f>
        <v>52.505842638275766</v>
      </c>
      <c r="I52" s="1307">
        <v>194.6</v>
      </c>
      <c r="J52" s="1307">
        <f>+I52/I51*100</f>
        <v>51.727804359383313</v>
      </c>
      <c r="K52" s="1307">
        <v>193.4</v>
      </c>
      <c r="L52" s="1307">
        <f>+K52/K51*100</f>
        <v>52.185644900161897</v>
      </c>
      <c r="M52" s="1307">
        <v>185.2</v>
      </c>
      <c r="N52" s="1307">
        <f>+M52/M51*100</f>
        <v>50.463215258855584</v>
      </c>
      <c r="O52" s="1294"/>
      <c r="P52" s="1217"/>
    </row>
    <row r="53" spans="1:16" s="1295" customFormat="1" ht="11.25" customHeight="1" x14ac:dyDescent="0.2">
      <c r="A53" s="1292"/>
      <c r="B53" s="1243"/>
      <c r="C53" s="690"/>
      <c r="D53" s="1210" t="s">
        <v>70</v>
      </c>
      <c r="E53" s="1306">
        <v>185.8</v>
      </c>
      <c r="F53" s="1306">
        <f>+E53/E51*100</f>
        <v>46.93104319272544</v>
      </c>
      <c r="G53" s="1307">
        <v>182.9</v>
      </c>
      <c r="H53" s="1307">
        <f>+G53/G51*100</f>
        <v>47.494157361724227</v>
      </c>
      <c r="I53" s="1307">
        <v>181.6</v>
      </c>
      <c r="J53" s="1307">
        <f>+I53/I51*100</f>
        <v>48.272195640616694</v>
      </c>
      <c r="K53" s="1307">
        <v>177.3</v>
      </c>
      <c r="L53" s="1307">
        <f>+K53/K51*100</f>
        <v>47.841338370210465</v>
      </c>
      <c r="M53" s="1307">
        <v>181.8</v>
      </c>
      <c r="N53" s="1307">
        <f>+M53/M51*100</f>
        <v>49.536784741144416</v>
      </c>
      <c r="O53" s="1294"/>
      <c r="P53" s="1217"/>
    </row>
    <row r="54" spans="1:16" s="1295" customFormat="1" ht="13.5" customHeight="1" x14ac:dyDescent="0.2">
      <c r="A54" s="1292"/>
      <c r="B54" s="1243"/>
      <c r="C54" s="690" t="s">
        <v>562</v>
      </c>
      <c r="D54" s="687"/>
      <c r="E54" s="1303">
        <v>479.9</v>
      </c>
      <c r="F54" s="1303">
        <f>+E54/E$45*100</f>
        <v>11.964000797766253</v>
      </c>
      <c r="G54" s="1304">
        <v>498.4</v>
      </c>
      <c r="H54" s="1304">
        <f>+G54/G$45*100</f>
        <v>12.260762607626075</v>
      </c>
      <c r="I54" s="1304">
        <v>484.4</v>
      </c>
      <c r="J54" s="1304">
        <f>+I54/I$45*100</f>
        <v>11.839468152710563</v>
      </c>
      <c r="K54" s="1304">
        <v>467.7</v>
      </c>
      <c r="L54" s="1304">
        <f>+K54/K$45*100</f>
        <v>11.524813956926716</v>
      </c>
      <c r="M54" s="1304">
        <v>437.3</v>
      </c>
      <c r="N54" s="1304">
        <f>+M54/M$45*100</f>
        <v>10.817295799732845</v>
      </c>
      <c r="O54" s="1294"/>
      <c r="P54" s="1217"/>
    </row>
    <row r="55" spans="1:16" s="1295" customFormat="1" ht="11.25" customHeight="1" x14ac:dyDescent="0.2">
      <c r="A55" s="1292"/>
      <c r="B55" s="1243"/>
      <c r="C55" s="690"/>
      <c r="D55" s="1210" t="s">
        <v>71</v>
      </c>
      <c r="E55" s="1306">
        <v>283.3</v>
      </c>
      <c r="F55" s="1306">
        <f>+E55/E54*100</f>
        <v>59.033131902479688</v>
      </c>
      <c r="G55" s="1307">
        <v>299.2</v>
      </c>
      <c r="H55" s="1307">
        <f>+G55/G54*100</f>
        <v>60.032102728731942</v>
      </c>
      <c r="I55" s="1307">
        <v>292.2</v>
      </c>
      <c r="J55" s="1307">
        <f>+I55/I54*100</f>
        <v>60.32204789430223</v>
      </c>
      <c r="K55" s="1307">
        <v>284.2</v>
      </c>
      <c r="L55" s="1307">
        <f>+K55/K54*100</f>
        <v>60.765447936711567</v>
      </c>
      <c r="M55" s="1307">
        <v>273.2</v>
      </c>
      <c r="N55" s="1307">
        <f>+M55/M54*100</f>
        <v>62.474273953807447</v>
      </c>
      <c r="O55" s="1294"/>
      <c r="P55" s="1292"/>
    </row>
    <row r="56" spans="1:16" s="1295" customFormat="1" ht="11.25" customHeight="1" x14ac:dyDescent="0.2">
      <c r="A56" s="1292"/>
      <c r="B56" s="1243"/>
      <c r="C56" s="690"/>
      <c r="D56" s="1210" t="s">
        <v>70</v>
      </c>
      <c r="E56" s="1306">
        <v>196.6</v>
      </c>
      <c r="F56" s="1306">
        <f>+E56/E54*100</f>
        <v>40.966868097520312</v>
      </c>
      <c r="G56" s="1307">
        <v>199.1</v>
      </c>
      <c r="H56" s="1307">
        <f>+G56/G54*100</f>
        <v>39.947833065810592</v>
      </c>
      <c r="I56" s="1307">
        <v>192.1</v>
      </c>
      <c r="J56" s="1307">
        <f>+I56/I54*100</f>
        <v>39.657308009909165</v>
      </c>
      <c r="K56" s="1307">
        <v>183.5</v>
      </c>
      <c r="L56" s="1307">
        <f>+K56/K54*100</f>
        <v>39.234552063288433</v>
      </c>
      <c r="M56" s="1307">
        <v>164.1</v>
      </c>
      <c r="N56" s="1307">
        <f>+M56/M54*100</f>
        <v>37.525726046192545</v>
      </c>
      <c r="O56" s="1294"/>
      <c r="P56" s="1292"/>
    </row>
    <row r="57" spans="1:16" s="1295" customFormat="1" ht="13.5" customHeight="1" x14ac:dyDescent="0.2">
      <c r="A57" s="1292"/>
      <c r="B57" s="1243"/>
      <c r="C57" s="690" t="s">
        <v>563</v>
      </c>
      <c r="D57" s="687"/>
      <c r="E57" s="1303">
        <v>811.8</v>
      </c>
      <c r="F57" s="1303">
        <f>+E57/E$45*100</f>
        <v>20.238332668528123</v>
      </c>
      <c r="G57" s="1304">
        <v>829.1</v>
      </c>
      <c r="H57" s="1304">
        <f>+G57/G$45*100</f>
        <v>20.396063960639609</v>
      </c>
      <c r="I57" s="1304">
        <v>852.2</v>
      </c>
      <c r="J57" s="1304">
        <f>+I57/I$45*100</f>
        <v>20.829056068827299</v>
      </c>
      <c r="K57" s="1304">
        <v>813.2</v>
      </c>
      <c r="L57" s="1304">
        <f>+K57/K$45*100</f>
        <v>20.038440687989752</v>
      </c>
      <c r="M57" s="1304">
        <v>803.4</v>
      </c>
      <c r="N57" s="1304">
        <f>+M57/M$45*100</f>
        <v>19.873348834908228</v>
      </c>
      <c r="O57" s="1294"/>
      <c r="P57" s="1292"/>
    </row>
    <row r="58" spans="1:16" s="1295" customFormat="1" ht="11.25" customHeight="1" x14ac:dyDescent="0.2">
      <c r="A58" s="1292"/>
      <c r="B58" s="1243"/>
      <c r="C58" s="690"/>
      <c r="D58" s="1210" t="s">
        <v>71</v>
      </c>
      <c r="E58" s="1306">
        <v>454.6</v>
      </c>
      <c r="F58" s="1306">
        <f>+E58/E57*100</f>
        <v>55.999014535599912</v>
      </c>
      <c r="G58" s="1307">
        <v>466.5</v>
      </c>
      <c r="H58" s="1307">
        <f>+G58/G57*100</f>
        <v>56.265830418526107</v>
      </c>
      <c r="I58" s="1307">
        <v>477.1</v>
      </c>
      <c r="J58" s="1307">
        <f>+I58/I57*100</f>
        <v>55.984510678244547</v>
      </c>
      <c r="K58" s="1307">
        <v>460.6</v>
      </c>
      <c r="L58" s="1307">
        <f>+K58/K57*100</f>
        <v>56.640432857845546</v>
      </c>
      <c r="M58" s="1307">
        <v>445.6</v>
      </c>
      <c r="N58" s="1307">
        <f>+M58/M57*100</f>
        <v>55.464276823500128</v>
      </c>
      <c r="O58" s="1294"/>
      <c r="P58" s="1292"/>
    </row>
    <row r="59" spans="1:16" s="1295" customFormat="1" ht="11.25" customHeight="1" x14ac:dyDescent="0.2">
      <c r="A59" s="1292"/>
      <c r="B59" s="1243"/>
      <c r="C59" s="690"/>
      <c r="D59" s="1210" t="s">
        <v>70</v>
      </c>
      <c r="E59" s="1306">
        <v>357.2</v>
      </c>
      <c r="F59" s="1306">
        <f>+E59/E57*100</f>
        <v>44.000985464400102</v>
      </c>
      <c r="G59" s="1307">
        <v>362.7</v>
      </c>
      <c r="H59" s="1307">
        <f>+G59/G57*100</f>
        <v>43.746230852731877</v>
      </c>
      <c r="I59" s="1307">
        <v>375.1</v>
      </c>
      <c r="J59" s="1307">
        <f>+I59/I57*100</f>
        <v>44.01548932175546</v>
      </c>
      <c r="K59" s="1307">
        <v>352.6</v>
      </c>
      <c r="L59" s="1307">
        <f>+K59/K57*100</f>
        <v>43.359567142154454</v>
      </c>
      <c r="M59" s="1307">
        <v>357.8</v>
      </c>
      <c r="N59" s="1307">
        <f>+M59/M57*100</f>
        <v>44.535723176499879</v>
      </c>
      <c r="O59" s="1294"/>
      <c r="P59" s="1292"/>
    </row>
    <row r="60" spans="1:16" s="1295" customFormat="1" ht="13.5" customHeight="1" x14ac:dyDescent="0.2">
      <c r="A60" s="1292"/>
      <c r="B60" s="1243"/>
      <c r="C60" s="690" t="s">
        <v>568</v>
      </c>
      <c r="D60" s="687"/>
      <c r="E60" s="1303">
        <v>1151.2</v>
      </c>
      <c r="F60" s="1303">
        <f>+E60/E$45*100</f>
        <v>28.699641005185484</v>
      </c>
      <c r="G60" s="1304">
        <v>1166</v>
      </c>
      <c r="H60" s="1304">
        <f>+G60/G$45*100</f>
        <v>28.683886838868389</v>
      </c>
      <c r="I60" s="1304">
        <v>1191.3</v>
      </c>
      <c r="J60" s="1304">
        <f>+I60/I$45*100</f>
        <v>29.11717260595395</v>
      </c>
      <c r="K60" s="1304">
        <v>1191.5999999999999</v>
      </c>
      <c r="L60" s="1304">
        <f>+K60/K$45*100</f>
        <v>29.362771672169924</v>
      </c>
      <c r="M60" s="1304">
        <v>1206.8</v>
      </c>
      <c r="N60" s="1304">
        <f>+M60/M$45*100</f>
        <v>29.852075397021714</v>
      </c>
      <c r="O60" s="1294"/>
      <c r="P60" s="1292"/>
    </row>
    <row r="61" spans="1:16" s="1295" customFormat="1" ht="11.25" customHeight="1" x14ac:dyDescent="0.2">
      <c r="A61" s="1292"/>
      <c r="B61" s="1243"/>
      <c r="C61" s="684"/>
      <c r="D61" s="1210" t="s">
        <v>71</v>
      </c>
      <c r="E61" s="1306">
        <v>566.70000000000005</v>
      </c>
      <c r="F61" s="1306">
        <f>+E61/E60*100</f>
        <v>49.226893676164011</v>
      </c>
      <c r="G61" s="1307">
        <v>572.79999999999995</v>
      </c>
      <c r="H61" s="1307">
        <f>+G61/G60*100</f>
        <v>49.125214408233269</v>
      </c>
      <c r="I61" s="1307">
        <v>570.70000000000005</v>
      </c>
      <c r="J61" s="1307">
        <f>+I61/I60*100</f>
        <v>47.905649290690846</v>
      </c>
      <c r="K61" s="1307">
        <v>583.79999999999995</v>
      </c>
      <c r="L61" s="1307">
        <f>+K61/K60*100</f>
        <v>48.992950654582074</v>
      </c>
      <c r="M61" s="1307">
        <v>593.29999999999995</v>
      </c>
      <c r="N61" s="1307">
        <f>+M61/M60*100</f>
        <v>49.163075903215116</v>
      </c>
      <c r="O61" s="1294"/>
      <c r="P61" s="1292"/>
    </row>
    <row r="62" spans="1:16" s="1295" customFormat="1" ht="11.25" customHeight="1" x14ac:dyDescent="0.2">
      <c r="A62" s="1292"/>
      <c r="B62" s="1243"/>
      <c r="C62" s="687"/>
      <c r="D62" s="1308" t="s">
        <v>70</v>
      </c>
      <c r="E62" s="1306">
        <v>584.6</v>
      </c>
      <c r="F62" s="1306">
        <f>+E62/E60*100</f>
        <v>50.781792911744276</v>
      </c>
      <c r="G62" s="1307">
        <v>593.20000000000005</v>
      </c>
      <c r="H62" s="1307">
        <f>+G62/G60*100</f>
        <v>50.874785591766724</v>
      </c>
      <c r="I62" s="1307">
        <v>620.6</v>
      </c>
      <c r="J62" s="1307">
        <f>+I62/I60*100</f>
        <v>52.094350709309168</v>
      </c>
      <c r="K62" s="1307">
        <v>607.70000000000005</v>
      </c>
      <c r="L62" s="1307">
        <f>+K62/K60*100</f>
        <v>50.99865726753945</v>
      </c>
      <c r="M62" s="1307">
        <v>613.5</v>
      </c>
      <c r="N62" s="1307">
        <f>+M62/M60*100</f>
        <v>50.836924096784884</v>
      </c>
      <c r="O62" s="1294"/>
      <c r="P62" s="1292"/>
    </row>
    <row r="63" spans="1:16" s="1295" customFormat="1" ht="13.5" customHeight="1" x14ac:dyDescent="0.2">
      <c r="A63" s="1292"/>
      <c r="B63" s="1243"/>
      <c r="C63" s="690" t="s">
        <v>569</v>
      </c>
      <c r="D63" s="690"/>
      <c r="E63" s="1303">
        <v>1138.9000000000001</v>
      </c>
      <c r="F63" s="1303">
        <f>+E63/E$45*100</f>
        <v>28.392999601116877</v>
      </c>
      <c r="G63" s="1304">
        <v>1149.2</v>
      </c>
      <c r="H63" s="1304">
        <f>+G63/G$45*100</f>
        <v>28.270602706027059</v>
      </c>
      <c r="I63" s="1304">
        <v>1152.8</v>
      </c>
      <c r="J63" s="1304">
        <f>+I63/I$45*100</f>
        <v>28.176174414625798</v>
      </c>
      <c r="K63" s="1304">
        <v>1179.2</v>
      </c>
      <c r="L63" s="1304">
        <f>+K63/K$45*100</f>
        <v>29.057217485584747</v>
      </c>
      <c r="M63" s="1304">
        <v>1193.5999999999999</v>
      </c>
      <c r="N63" s="1304">
        <f>+M63/M$45*100</f>
        <v>29.525552862019488</v>
      </c>
      <c r="O63" s="1294"/>
      <c r="P63" s="1292"/>
    </row>
    <row r="64" spans="1:16" s="1295" customFormat="1" ht="11.25" customHeight="1" x14ac:dyDescent="0.2">
      <c r="A64" s="1292"/>
      <c r="B64" s="1243"/>
      <c r="C64" s="684"/>
      <c r="D64" s="1210" t="s">
        <v>71</v>
      </c>
      <c r="E64" s="1306">
        <v>417.6</v>
      </c>
      <c r="F64" s="1306">
        <f>+E64/E63*100</f>
        <v>36.666959346738082</v>
      </c>
      <c r="G64" s="1307">
        <v>418.3</v>
      </c>
      <c r="H64" s="1307">
        <f>+G64/G63*100</f>
        <v>36.399234249912979</v>
      </c>
      <c r="I64" s="1307">
        <v>426.4</v>
      </c>
      <c r="J64" s="1307">
        <f>+I64/I63*100</f>
        <v>36.988202637057597</v>
      </c>
      <c r="K64" s="1307">
        <v>435.8</v>
      </c>
      <c r="L64" s="1307">
        <f>+K64/K63*100</f>
        <v>36.95725915875169</v>
      </c>
      <c r="M64" s="1307">
        <v>451.2</v>
      </c>
      <c r="N64" s="1307">
        <f>+M64/M63*100</f>
        <v>37.801608579088473</v>
      </c>
      <c r="O64" s="1294"/>
      <c r="P64" s="1292"/>
    </row>
    <row r="65" spans="1:16" s="1295" customFormat="1" ht="11.25" customHeight="1" x14ac:dyDescent="0.2">
      <c r="A65" s="1292"/>
      <c r="B65" s="1243"/>
      <c r="C65" s="687"/>
      <c r="D65" s="1308" t="s">
        <v>70</v>
      </c>
      <c r="E65" s="1306">
        <v>721.3</v>
      </c>
      <c r="F65" s="1306">
        <f>+E65/E63*100</f>
        <v>63.333040653261904</v>
      </c>
      <c r="G65" s="1307">
        <v>730.9</v>
      </c>
      <c r="H65" s="1307">
        <f>+G65/G63*100</f>
        <v>63.600765750087007</v>
      </c>
      <c r="I65" s="1307">
        <v>726.4</v>
      </c>
      <c r="J65" s="1307">
        <f>+I65/I63*100</f>
        <v>63.011797362942403</v>
      </c>
      <c r="K65" s="1307">
        <v>743.4</v>
      </c>
      <c r="L65" s="1307">
        <f>+K65/K63*100</f>
        <v>63.042740841248303</v>
      </c>
      <c r="M65" s="1307">
        <v>742.4</v>
      </c>
      <c r="N65" s="1307">
        <f>+M65/M63*100</f>
        <v>62.198391420911534</v>
      </c>
      <c r="O65" s="1294"/>
      <c r="P65" s="1292"/>
    </row>
    <row r="66" spans="1:16" s="752" customFormat="1" ht="12" customHeight="1" x14ac:dyDescent="0.2">
      <c r="A66" s="768"/>
      <c r="B66" s="768"/>
      <c r="C66" s="769" t="s">
        <v>481</v>
      </c>
      <c r="D66" s="770"/>
      <c r="E66" s="771"/>
      <c r="F66" s="1272"/>
      <c r="G66" s="771"/>
      <c r="H66" s="1272"/>
      <c r="I66" s="771"/>
      <c r="J66" s="1272"/>
      <c r="K66" s="771"/>
      <c r="L66" s="1272"/>
      <c r="M66" s="771"/>
      <c r="N66" s="1272"/>
      <c r="O66" s="1294"/>
      <c r="P66" s="763"/>
    </row>
    <row r="67" spans="1:16" ht="13.5" customHeight="1" x14ac:dyDescent="0.2">
      <c r="A67" s="1217"/>
      <c r="B67" s="1211"/>
      <c r="C67" s="1274" t="s">
        <v>391</v>
      </c>
      <c r="D67" s="1221"/>
      <c r="E67" s="1275" t="s">
        <v>87</v>
      </c>
      <c r="F67" s="853"/>
      <c r="G67" s="1276"/>
      <c r="H67" s="1276"/>
      <c r="I67" s="1298"/>
      <c r="J67" s="1309"/>
      <c r="K67" s="1310"/>
      <c r="L67" s="1298"/>
      <c r="M67" s="1311"/>
      <c r="N67" s="1311"/>
      <c r="O67" s="1288"/>
      <c r="P67" s="1217"/>
    </row>
    <row r="68" spans="1:16" s="752" customFormat="1" ht="13.5" customHeight="1" x14ac:dyDescent="0.2">
      <c r="A68" s="1261"/>
      <c r="B68" s="1312"/>
      <c r="C68" s="1312"/>
      <c r="D68" s="1312"/>
      <c r="E68" s="1211"/>
      <c r="F68" s="1211"/>
      <c r="G68" s="1211"/>
      <c r="H68" s="1211"/>
      <c r="I68" s="1211"/>
      <c r="J68" s="1211"/>
      <c r="K68" s="1523">
        <v>43617</v>
      </c>
      <c r="L68" s="1523"/>
      <c r="M68" s="1523"/>
      <c r="N68" s="1523"/>
      <c r="O68" s="1313">
        <v>7</v>
      </c>
      <c r="P68" s="1217"/>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28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16" customWidth="1"/>
    <col min="2" max="2" width="2.5703125" style="1216" customWidth="1"/>
    <col min="3" max="3" width="1" style="1216" customWidth="1"/>
    <col min="4" max="4" width="32.42578125" style="1216" customWidth="1"/>
    <col min="5" max="5" width="7.42578125" style="1216" customWidth="1"/>
    <col min="6" max="6" width="5.140625" style="1216" customWidth="1"/>
    <col min="7" max="7" width="7.42578125" style="1216" customWidth="1"/>
    <col min="8" max="8" width="5.140625" style="1216" customWidth="1"/>
    <col min="9" max="9" width="7.42578125" style="1216" customWidth="1"/>
    <col min="10" max="10" width="5.140625" style="1216" customWidth="1"/>
    <col min="11" max="11" width="7.42578125" style="1216" customWidth="1"/>
    <col min="12" max="12" width="5.140625" style="1216" customWidth="1"/>
    <col min="13" max="13" width="7.42578125" style="1216" customWidth="1"/>
    <col min="14" max="14" width="5.140625" style="1216" customWidth="1"/>
    <col min="15" max="15" width="2.5703125" style="1216" customWidth="1"/>
    <col min="16" max="16" width="1" style="1216" customWidth="1"/>
    <col min="17" max="16384" width="9.140625" style="1216"/>
  </cols>
  <sheetData>
    <row r="1" spans="1:16" ht="13.5" customHeight="1" x14ac:dyDescent="0.2">
      <c r="A1" s="1217"/>
      <c r="B1" s="1314"/>
      <c r="C1" s="1314"/>
      <c r="D1" s="1314"/>
      <c r="E1" s="1211"/>
      <c r="F1" s="1211"/>
      <c r="G1" s="1211"/>
      <c r="H1" s="1211"/>
      <c r="I1" s="1526" t="s">
        <v>308</v>
      </c>
      <c r="J1" s="1526"/>
      <c r="K1" s="1526"/>
      <c r="L1" s="1526"/>
      <c r="M1" s="1526"/>
      <c r="N1" s="1526"/>
      <c r="O1" s="1315"/>
      <c r="P1" s="1315"/>
    </row>
    <row r="2" spans="1:16" ht="6" customHeight="1" x14ac:dyDescent="0.2">
      <c r="A2" s="1217"/>
      <c r="B2" s="1316"/>
      <c r="C2" s="1280"/>
      <c r="D2" s="1280"/>
      <c r="E2" s="1282"/>
      <c r="F2" s="1282"/>
      <c r="G2" s="1282"/>
      <c r="H2" s="1282"/>
      <c r="I2" s="1219"/>
      <c r="J2" s="1219"/>
      <c r="K2" s="1219"/>
      <c r="L2" s="1219"/>
      <c r="M2" s="1219"/>
      <c r="N2" s="1317"/>
      <c r="O2" s="1211"/>
      <c r="P2" s="1217"/>
    </row>
    <row r="3" spans="1:16" ht="10.5" customHeight="1" thickBot="1" x14ac:dyDescent="0.25">
      <c r="A3" s="1217"/>
      <c r="B3" s="1318"/>
      <c r="C3" s="1319"/>
      <c r="D3" s="1320"/>
      <c r="E3" s="1321"/>
      <c r="F3" s="1321"/>
      <c r="G3" s="1321"/>
      <c r="H3" s="1321"/>
      <c r="I3" s="1211"/>
      <c r="J3" s="1211"/>
      <c r="K3" s="1211"/>
      <c r="L3" s="1211"/>
      <c r="M3" s="1493" t="s">
        <v>72</v>
      </c>
      <c r="N3" s="1493"/>
      <c r="O3" s="1211"/>
      <c r="P3" s="1217"/>
    </row>
    <row r="4" spans="1:16" s="1229" customFormat="1" ht="13.5" customHeight="1" thickBot="1" x14ac:dyDescent="0.25">
      <c r="A4" s="1223"/>
      <c r="B4" s="1224"/>
      <c r="C4" s="1322" t="s">
        <v>177</v>
      </c>
      <c r="D4" s="1226"/>
      <c r="E4" s="1226"/>
      <c r="F4" s="1226"/>
      <c r="G4" s="1226"/>
      <c r="H4" s="1226"/>
      <c r="I4" s="1226"/>
      <c r="J4" s="1226"/>
      <c r="K4" s="1226"/>
      <c r="L4" s="1226"/>
      <c r="M4" s="1226"/>
      <c r="N4" s="1227"/>
      <c r="O4" s="1211"/>
      <c r="P4" s="1223"/>
    </row>
    <row r="5" spans="1:16" ht="3.75" customHeight="1" x14ac:dyDescent="0.2">
      <c r="A5" s="1217"/>
      <c r="B5" s="1220"/>
      <c r="C5" s="1494" t="s">
        <v>153</v>
      </c>
      <c r="D5" s="1495"/>
      <c r="E5" s="1253"/>
      <c r="F5" s="1253"/>
      <c r="G5" s="1253"/>
      <c r="H5" s="1253"/>
      <c r="I5" s="1253"/>
      <c r="J5" s="1253"/>
      <c r="K5" s="1221"/>
      <c r="L5" s="1323"/>
      <c r="M5" s="1323"/>
      <c r="N5" s="1323"/>
      <c r="O5" s="1211"/>
      <c r="P5" s="1217"/>
    </row>
    <row r="6" spans="1:16" ht="12.75" customHeight="1" x14ac:dyDescent="0.2">
      <c r="A6" s="1217"/>
      <c r="B6" s="1220"/>
      <c r="C6" s="1495"/>
      <c r="D6" s="1495"/>
      <c r="E6" s="1232" t="s">
        <v>34</v>
      </c>
      <c r="F6" s="1233" t="s">
        <v>34</v>
      </c>
      <c r="G6" s="1232" t="s">
        <v>34</v>
      </c>
      <c r="H6" s="1233">
        <v>2018</v>
      </c>
      <c r="I6" s="1234"/>
      <c r="J6" s="1233" t="s">
        <v>34</v>
      </c>
      <c r="K6" s="1235" t="s">
        <v>34</v>
      </c>
      <c r="L6" s="1236" t="s">
        <v>34</v>
      </c>
      <c r="M6" s="1236">
        <v>2019</v>
      </c>
      <c r="N6" s="1237"/>
      <c r="O6" s="1211"/>
      <c r="P6" s="1223"/>
    </row>
    <row r="7" spans="1:16" ht="12.75" customHeight="1" x14ac:dyDescent="0.2">
      <c r="A7" s="1217"/>
      <c r="B7" s="1220"/>
      <c r="C7" s="1293"/>
      <c r="D7" s="1293"/>
      <c r="E7" s="1496" t="s">
        <v>646</v>
      </c>
      <c r="F7" s="1496"/>
      <c r="G7" s="1496" t="s">
        <v>647</v>
      </c>
      <c r="H7" s="1496"/>
      <c r="I7" s="1496" t="s">
        <v>648</v>
      </c>
      <c r="J7" s="1496"/>
      <c r="K7" s="1496" t="s">
        <v>649</v>
      </c>
      <c r="L7" s="1496"/>
      <c r="M7" s="1496" t="s">
        <v>646</v>
      </c>
      <c r="N7" s="1496"/>
      <c r="O7" s="1244"/>
      <c r="P7" s="1217"/>
    </row>
    <row r="8" spans="1:16" s="1242" customFormat="1" ht="18.75" customHeight="1" x14ac:dyDescent="0.2">
      <c r="A8" s="1239"/>
      <c r="B8" s="1240"/>
      <c r="C8" s="1489" t="s">
        <v>178</v>
      </c>
      <c r="D8" s="1489"/>
      <c r="E8" s="1524">
        <v>410.1</v>
      </c>
      <c r="F8" s="1524"/>
      <c r="G8" s="1524">
        <v>351.8</v>
      </c>
      <c r="H8" s="1524"/>
      <c r="I8" s="1524">
        <v>352.7</v>
      </c>
      <c r="J8" s="1524"/>
      <c r="K8" s="1524">
        <v>349.1</v>
      </c>
      <c r="L8" s="1524"/>
      <c r="M8" s="1525">
        <v>353.6</v>
      </c>
      <c r="N8" s="1525"/>
      <c r="O8" s="1246"/>
      <c r="P8" s="1239"/>
    </row>
    <row r="9" spans="1:16" ht="13.5" customHeight="1" x14ac:dyDescent="0.2">
      <c r="A9" s="1217"/>
      <c r="B9" s="1220"/>
      <c r="C9" s="684" t="s">
        <v>71</v>
      </c>
      <c r="D9" s="1243"/>
      <c r="E9" s="1527">
        <v>203.4</v>
      </c>
      <c r="F9" s="1527"/>
      <c r="G9" s="1527">
        <v>169.6</v>
      </c>
      <c r="H9" s="1527"/>
      <c r="I9" s="1527">
        <v>164.9</v>
      </c>
      <c r="J9" s="1527"/>
      <c r="K9" s="1527">
        <v>160.69999999999999</v>
      </c>
      <c r="L9" s="1527"/>
      <c r="M9" s="1528">
        <v>158.19999999999999</v>
      </c>
      <c r="N9" s="1528"/>
      <c r="O9" s="1244"/>
      <c r="P9" s="1217"/>
    </row>
    <row r="10" spans="1:16" ht="13.5" customHeight="1" x14ac:dyDescent="0.2">
      <c r="A10" s="1217"/>
      <c r="B10" s="1220"/>
      <c r="C10" s="684" t="s">
        <v>70</v>
      </c>
      <c r="D10" s="1243"/>
      <c r="E10" s="1527">
        <v>206.7</v>
      </c>
      <c r="F10" s="1527"/>
      <c r="G10" s="1527">
        <v>182.2</v>
      </c>
      <c r="H10" s="1527"/>
      <c r="I10" s="1527">
        <v>187.8</v>
      </c>
      <c r="J10" s="1527"/>
      <c r="K10" s="1527">
        <v>188.4</v>
      </c>
      <c r="L10" s="1527"/>
      <c r="M10" s="1528">
        <v>195.4</v>
      </c>
      <c r="N10" s="1528"/>
      <c r="O10" s="1244"/>
      <c r="P10" s="1217"/>
    </row>
    <row r="11" spans="1:16" ht="18.75" customHeight="1" x14ac:dyDescent="0.2">
      <c r="A11" s="1217"/>
      <c r="B11" s="1220"/>
      <c r="C11" s="684" t="s">
        <v>154</v>
      </c>
      <c r="D11" s="1243"/>
      <c r="E11" s="1527">
        <v>79.2</v>
      </c>
      <c r="F11" s="1527"/>
      <c r="G11" s="1527">
        <v>69.2</v>
      </c>
      <c r="H11" s="1527"/>
      <c r="I11" s="1527">
        <v>79.099999999999994</v>
      </c>
      <c r="J11" s="1527"/>
      <c r="K11" s="1527">
        <v>74.599999999999994</v>
      </c>
      <c r="L11" s="1527"/>
      <c r="M11" s="1528">
        <v>64.599999999999994</v>
      </c>
      <c r="N11" s="1528"/>
      <c r="O11" s="1244"/>
      <c r="P11" s="1217"/>
    </row>
    <row r="12" spans="1:16" ht="13.5" customHeight="1" x14ac:dyDescent="0.2">
      <c r="A12" s="1217"/>
      <c r="B12" s="1220"/>
      <c r="C12" s="684" t="s">
        <v>155</v>
      </c>
      <c r="D12" s="1243"/>
      <c r="E12" s="1527">
        <v>180.8</v>
      </c>
      <c r="F12" s="1527"/>
      <c r="G12" s="1527">
        <v>156.4</v>
      </c>
      <c r="H12" s="1527"/>
      <c r="I12" s="1527">
        <v>147.69999999999999</v>
      </c>
      <c r="J12" s="1527"/>
      <c r="K12" s="1527">
        <v>145.80000000000001</v>
      </c>
      <c r="L12" s="1527"/>
      <c r="M12" s="1528">
        <v>151.69999999999999</v>
      </c>
      <c r="N12" s="1528"/>
      <c r="O12" s="1244"/>
      <c r="P12" s="1217"/>
    </row>
    <row r="13" spans="1:16" ht="13.5" customHeight="1" x14ac:dyDescent="0.2">
      <c r="A13" s="1217"/>
      <c r="B13" s="1220"/>
      <c r="C13" s="684" t="s">
        <v>156</v>
      </c>
      <c r="D13" s="1243"/>
      <c r="E13" s="1527">
        <v>150.1</v>
      </c>
      <c r="F13" s="1527"/>
      <c r="G13" s="1527">
        <v>126.2</v>
      </c>
      <c r="H13" s="1527"/>
      <c r="I13" s="1527">
        <v>125.9</v>
      </c>
      <c r="J13" s="1527"/>
      <c r="K13" s="1527">
        <v>128.69999999999999</v>
      </c>
      <c r="L13" s="1527"/>
      <c r="M13" s="1528">
        <v>137.4</v>
      </c>
      <c r="N13" s="1528"/>
      <c r="O13" s="1244"/>
      <c r="P13" s="1217"/>
    </row>
    <row r="14" spans="1:16" ht="18.75" customHeight="1" x14ac:dyDescent="0.2">
      <c r="A14" s="1217"/>
      <c r="B14" s="1220"/>
      <c r="C14" s="684" t="s">
        <v>179</v>
      </c>
      <c r="D14" s="1243"/>
      <c r="E14" s="1527">
        <v>45.9</v>
      </c>
      <c r="F14" s="1527"/>
      <c r="G14" s="1527">
        <v>42.2</v>
      </c>
      <c r="H14" s="1527"/>
      <c r="I14" s="1527">
        <v>50.9</v>
      </c>
      <c r="J14" s="1527"/>
      <c r="K14" s="1527">
        <v>43.1</v>
      </c>
      <c r="L14" s="1527"/>
      <c r="M14" s="1528">
        <v>33.9</v>
      </c>
      <c r="N14" s="1528"/>
      <c r="O14" s="1244"/>
      <c r="P14" s="1217"/>
    </row>
    <row r="15" spans="1:16" ht="13.5" customHeight="1" x14ac:dyDescent="0.2">
      <c r="A15" s="1217"/>
      <c r="B15" s="1220"/>
      <c r="C15" s="684" t="s">
        <v>180</v>
      </c>
      <c r="D15" s="1243"/>
      <c r="E15" s="1527">
        <v>364.2</v>
      </c>
      <c r="F15" s="1527"/>
      <c r="G15" s="1527">
        <v>309.60000000000002</v>
      </c>
      <c r="H15" s="1527"/>
      <c r="I15" s="1527">
        <v>301.8</v>
      </c>
      <c r="J15" s="1527"/>
      <c r="K15" s="1527">
        <v>306</v>
      </c>
      <c r="L15" s="1527"/>
      <c r="M15" s="1528">
        <v>319.8</v>
      </c>
      <c r="N15" s="1528"/>
      <c r="O15" s="1244"/>
      <c r="P15" s="1217"/>
    </row>
    <row r="16" spans="1:16" ht="18.75" customHeight="1" x14ac:dyDescent="0.2">
      <c r="A16" s="1217"/>
      <c r="B16" s="1220"/>
      <c r="C16" s="684" t="s">
        <v>181</v>
      </c>
      <c r="D16" s="1243"/>
      <c r="E16" s="1527">
        <v>189.6</v>
      </c>
      <c r="F16" s="1527"/>
      <c r="G16" s="1527">
        <v>168</v>
      </c>
      <c r="H16" s="1527"/>
      <c r="I16" s="1527">
        <v>176.4</v>
      </c>
      <c r="J16" s="1527"/>
      <c r="K16" s="1527">
        <v>182.4</v>
      </c>
      <c r="L16" s="1527"/>
      <c r="M16" s="1528">
        <v>188.2</v>
      </c>
      <c r="N16" s="1528"/>
      <c r="O16" s="1244"/>
      <c r="P16" s="1217"/>
    </row>
    <row r="17" spans="1:16" ht="13.5" customHeight="1" x14ac:dyDescent="0.2">
      <c r="A17" s="1217"/>
      <c r="B17" s="1220"/>
      <c r="C17" s="684" t="s">
        <v>182</v>
      </c>
      <c r="D17" s="1243"/>
      <c r="E17" s="1527">
        <v>220.5</v>
      </c>
      <c r="F17" s="1527"/>
      <c r="G17" s="1527">
        <v>183.8</v>
      </c>
      <c r="H17" s="1527"/>
      <c r="I17" s="1527">
        <v>176.3</v>
      </c>
      <c r="J17" s="1527"/>
      <c r="K17" s="1527">
        <v>166.7</v>
      </c>
      <c r="L17" s="1527"/>
      <c r="M17" s="1528">
        <v>165.4</v>
      </c>
      <c r="N17" s="1528"/>
      <c r="O17" s="1244"/>
      <c r="P17" s="1217"/>
    </row>
    <row r="18" spans="1:16" s="1242" customFormat="1" ht="18.75" customHeight="1" x14ac:dyDescent="0.2">
      <c r="A18" s="1239"/>
      <c r="B18" s="1240"/>
      <c r="C18" s="1489" t="s">
        <v>183</v>
      </c>
      <c r="D18" s="1489"/>
      <c r="E18" s="1524">
        <v>7.9</v>
      </c>
      <c r="F18" s="1524"/>
      <c r="G18" s="1524">
        <v>6.7</v>
      </c>
      <c r="H18" s="1524"/>
      <c r="I18" s="1524">
        <v>6.7</v>
      </c>
      <c r="J18" s="1524"/>
      <c r="K18" s="1524">
        <v>6.7</v>
      </c>
      <c r="L18" s="1524"/>
      <c r="M18" s="1525">
        <v>6.8</v>
      </c>
      <c r="N18" s="1525"/>
      <c r="O18" s="1246"/>
      <c r="P18" s="1239"/>
    </row>
    <row r="19" spans="1:16" ht="13.5" customHeight="1" x14ac:dyDescent="0.2">
      <c r="A19" s="1217"/>
      <c r="B19" s="1220"/>
      <c r="C19" s="684" t="s">
        <v>71</v>
      </c>
      <c r="D19" s="1243"/>
      <c r="E19" s="1527">
        <v>7.6</v>
      </c>
      <c r="F19" s="1527"/>
      <c r="G19" s="1527">
        <v>6.4</v>
      </c>
      <c r="H19" s="1527"/>
      <c r="I19" s="1527">
        <v>6.2</v>
      </c>
      <c r="J19" s="1527"/>
      <c r="K19" s="1527">
        <v>6</v>
      </c>
      <c r="L19" s="1527"/>
      <c r="M19" s="1528">
        <v>6</v>
      </c>
      <c r="N19" s="1528"/>
      <c r="O19" s="1244"/>
      <c r="P19" s="1217"/>
    </row>
    <row r="20" spans="1:16" ht="13.5" customHeight="1" x14ac:dyDescent="0.2">
      <c r="A20" s="1217"/>
      <c r="B20" s="1220"/>
      <c r="C20" s="684" t="s">
        <v>70</v>
      </c>
      <c r="D20" s="1243"/>
      <c r="E20" s="1527">
        <v>8.1</v>
      </c>
      <c r="F20" s="1527"/>
      <c r="G20" s="1527">
        <v>7.1</v>
      </c>
      <c r="H20" s="1527"/>
      <c r="I20" s="1527">
        <v>7.2</v>
      </c>
      <c r="J20" s="1527"/>
      <c r="K20" s="1527">
        <v>7.3</v>
      </c>
      <c r="L20" s="1527"/>
      <c r="M20" s="1528">
        <v>7.6</v>
      </c>
      <c r="N20" s="1528"/>
      <c r="O20" s="1244"/>
      <c r="P20" s="1217"/>
    </row>
    <row r="21" spans="1:16" s="1327" customFormat="1" ht="13.5" customHeight="1" x14ac:dyDescent="0.2">
      <c r="A21" s="1324"/>
      <c r="B21" s="1325"/>
      <c r="C21" s="1210" t="s">
        <v>184</v>
      </c>
      <c r="D21" s="1326"/>
      <c r="E21" s="1529">
        <v>0.5</v>
      </c>
      <c r="F21" s="1529"/>
      <c r="G21" s="1529">
        <v>0.69999999999999929</v>
      </c>
      <c r="H21" s="1529"/>
      <c r="I21" s="1529">
        <v>1</v>
      </c>
      <c r="J21" s="1529"/>
      <c r="K21" s="1529">
        <v>1.2999999999999998</v>
      </c>
      <c r="L21" s="1529"/>
      <c r="M21" s="1530">
        <v>1.5999999999999996</v>
      </c>
      <c r="N21" s="1530"/>
      <c r="O21" s="1326"/>
      <c r="P21" s="1324"/>
    </row>
    <row r="22" spans="1:16" ht="18.75" customHeight="1" x14ac:dyDescent="0.2">
      <c r="A22" s="1217"/>
      <c r="B22" s="1220"/>
      <c r="C22" s="684" t="s">
        <v>154</v>
      </c>
      <c r="D22" s="1243"/>
      <c r="E22" s="1527">
        <v>21.9</v>
      </c>
      <c r="F22" s="1527"/>
      <c r="G22" s="1527">
        <v>19.399999999999999</v>
      </c>
      <c r="H22" s="1527"/>
      <c r="I22" s="1527">
        <v>20</v>
      </c>
      <c r="J22" s="1527"/>
      <c r="K22" s="1527">
        <v>19.899999999999999</v>
      </c>
      <c r="L22" s="1527"/>
      <c r="M22" s="1528">
        <v>17.600000000000001</v>
      </c>
      <c r="N22" s="1528"/>
      <c r="O22" s="1244"/>
      <c r="P22" s="1217"/>
    </row>
    <row r="23" spans="1:16" ht="13.5" customHeight="1" x14ac:dyDescent="0.2">
      <c r="A23" s="1217"/>
      <c r="B23" s="1220"/>
      <c r="C23" s="684" t="s">
        <v>155</v>
      </c>
      <c r="D23" s="1211"/>
      <c r="E23" s="1527">
        <v>7.5</v>
      </c>
      <c r="F23" s="1527"/>
      <c r="G23" s="1527">
        <v>6.5</v>
      </c>
      <c r="H23" s="1527"/>
      <c r="I23" s="1527">
        <v>6.2</v>
      </c>
      <c r="J23" s="1527"/>
      <c r="K23" s="1527">
        <v>6.1</v>
      </c>
      <c r="L23" s="1527"/>
      <c r="M23" s="1528">
        <v>6.3</v>
      </c>
      <c r="N23" s="1528"/>
      <c r="O23" s="1244"/>
      <c r="P23" s="1217"/>
    </row>
    <row r="24" spans="1:16" ht="13.5" customHeight="1" x14ac:dyDescent="0.2">
      <c r="A24" s="1217"/>
      <c r="B24" s="1220"/>
      <c r="C24" s="684" t="s">
        <v>156</v>
      </c>
      <c r="D24" s="1211"/>
      <c r="E24" s="1527">
        <v>6.2</v>
      </c>
      <c r="F24" s="1527"/>
      <c r="G24" s="1527">
        <v>5.0999999999999996</v>
      </c>
      <c r="H24" s="1527"/>
      <c r="I24" s="1527">
        <v>5.0999999999999996</v>
      </c>
      <c r="J24" s="1527"/>
      <c r="K24" s="1527">
        <v>5.2</v>
      </c>
      <c r="L24" s="1527"/>
      <c r="M24" s="1528">
        <v>5.5</v>
      </c>
      <c r="N24" s="1528"/>
      <c r="O24" s="1244"/>
      <c r="P24" s="1217"/>
    </row>
    <row r="25" spans="1:16" s="1329" customFormat="1" ht="18.75" customHeight="1" x14ac:dyDescent="0.2">
      <c r="A25" s="1328"/>
      <c r="B25" s="1230"/>
      <c r="C25" s="684" t="s">
        <v>185</v>
      </c>
      <c r="D25" s="1243"/>
      <c r="E25" s="1527">
        <v>8.1</v>
      </c>
      <c r="F25" s="1527"/>
      <c r="G25" s="1527">
        <v>7.2</v>
      </c>
      <c r="H25" s="1527"/>
      <c r="I25" s="1527">
        <v>7.2</v>
      </c>
      <c r="J25" s="1527"/>
      <c r="K25" s="1527">
        <v>6.7</v>
      </c>
      <c r="L25" s="1527"/>
      <c r="M25" s="1528">
        <v>6.8</v>
      </c>
      <c r="N25" s="1528"/>
      <c r="O25" s="1222"/>
      <c r="P25" s="1328"/>
    </row>
    <row r="26" spans="1:16" s="1329" customFormat="1" ht="13.5" customHeight="1" x14ac:dyDescent="0.2">
      <c r="A26" s="1328"/>
      <c r="B26" s="1230"/>
      <c r="C26" s="684" t="s">
        <v>186</v>
      </c>
      <c r="D26" s="1243"/>
      <c r="E26" s="1527">
        <v>6.3</v>
      </c>
      <c r="F26" s="1527"/>
      <c r="G26" s="1527">
        <v>5.3</v>
      </c>
      <c r="H26" s="1527"/>
      <c r="I26" s="1527">
        <v>5.4</v>
      </c>
      <c r="J26" s="1527"/>
      <c r="K26" s="1527">
        <v>5.7</v>
      </c>
      <c r="L26" s="1527"/>
      <c r="M26" s="1528">
        <v>4.9000000000000004</v>
      </c>
      <c r="N26" s="1528"/>
      <c r="O26" s="1222"/>
      <c r="P26" s="1328"/>
    </row>
    <row r="27" spans="1:16" s="1329" customFormat="1" ht="13.5" customHeight="1" x14ac:dyDescent="0.2">
      <c r="A27" s="1328"/>
      <c r="B27" s="1230"/>
      <c r="C27" s="684" t="s">
        <v>187</v>
      </c>
      <c r="D27" s="1243"/>
      <c r="E27" s="1527">
        <v>8.6</v>
      </c>
      <c r="F27" s="1527"/>
      <c r="G27" s="1527">
        <v>7.2</v>
      </c>
      <c r="H27" s="1527"/>
      <c r="I27" s="1527">
        <v>7.1</v>
      </c>
      <c r="J27" s="1527"/>
      <c r="K27" s="1527">
        <v>6.7</v>
      </c>
      <c r="L27" s="1527"/>
      <c r="M27" s="1528">
        <v>7.8</v>
      </c>
      <c r="N27" s="1528"/>
      <c r="O27" s="1222"/>
      <c r="P27" s="1328"/>
    </row>
    <row r="28" spans="1:16" s="1329" customFormat="1" ht="13.5" customHeight="1" x14ac:dyDescent="0.2">
      <c r="A28" s="1328"/>
      <c r="B28" s="1230"/>
      <c r="C28" s="684" t="s">
        <v>188</v>
      </c>
      <c r="D28" s="1243"/>
      <c r="E28" s="1527">
        <v>7.8</v>
      </c>
      <c r="F28" s="1527"/>
      <c r="G28" s="1527">
        <v>6.9</v>
      </c>
      <c r="H28" s="1527"/>
      <c r="I28" s="1527">
        <v>6.6</v>
      </c>
      <c r="J28" s="1527"/>
      <c r="K28" s="1527">
        <v>7.7</v>
      </c>
      <c r="L28" s="1527"/>
      <c r="M28" s="1528">
        <v>6.3</v>
      </c>
      <c r="N28" s="1528"/>
      <c r="O28" s="1222"/>
      <c r="P28" s="1328"/>
    </row>
    <row r="29" spans="1:16" s="1329" customFormat="1" ht="13.5" customHeight="1" x14ac:dyDescent="0.2">
      <c r="A29" s="1328"/>
      <c r="B29" s="1230"/>
      <c r="C29" s="684" t="s">
        <v>189</v>
      </c>
      <c r="D29" s="1243"/>
      <c r="E29" s="1527">
        <v>7.6</v>
      </c>
      <c r="F29" s="1527"/>
      <c r="G29" s="1527">
        <v>5.3</v>
      </c>
      <c r="H29" s="1527"/>
      <c r="I29" s="1527">
        <v>5</v>
      </c>
      <c r="J29" s="1527"/>
      <c r="K29" s="1527">
        <v>7.8</v>
      </c>
      <c r="L29" s="1527"/>
      <c r="M29" s="1528">
        <v>9.4</v>
      </c>
      <c r="N29" s="1528"/>
      <c r="O29" s="1222"/>
      <c r="P29" s="1328"/>
    </row>
    <row r="30" spans="1:16" s="1329" customFormat="1" ht="13.5" customHeight="1" x14ac:dyDescent="0.2">
      <c r="A30" s="1328"/>
      <c r="B30" s="1230"/>
      <c r="C30" s="684" t="s">
        <v>129</v>
      </c>
      <c r="D30" s="1243"/>
      <c r="E30" s="1527">
        <v>8.9</v>
      </c>
      <c r="F30" s="1527"/>
      <c r="G30" s="1527">
        <v>8.1999999999999993</v>
      </c>
      <c r="H30" s="1527"/>
      <c r="I30" s="1527">
        <v>8.6999999999999993</v>
      </c>
      <c r="J30" s="1527"/>
      <c r="K30" s="1527">
        <v>8.5</v>
      </c>
      <c r="L30" s="1527"/>
      <c r="M30" s="1528">
        <v>8.4</v>
      </c>
      <c r="N30" s="1528"/>
      <c r="O30" s="1222"/>
      <c r="P30" s="1328"/>
    </row>
    <row r="31" spans="1:16" s="1329" customFormat="1" ht="13.5" customHeight="1" x14ac:dyDescent="0.2">
      <c r="A31" s="1328"/>
      <c r="B31" s="1230"/>
      <c r="C31" s="684" t="s">
        <v>130</v>
      </c>
      <c r="D31" s="1243"/>
      <c r="E31" s="1527">
        <v>9.1</v>
      </c>
      <c r="F31" s="1527"/>
      <c r="G31" s="1527">
        <v>8.3000000000000007</v>
      </c>
      <c r="H31" s="1527"/>
      <c r="I31" s="1527">
        <v>8.9</v>
      </c>
      <c r="J31" s="1527"/>
      <c r="K31" s="1527">
        <v>8.9</v>
      </c>
      <c r="L31" s="1527"/>
      <c r="M31" s="1528">
        <v>7</v>
      </c>
      <c r="N31" s="1528"/>
      <c r="O31" s="1222"/>
      <c r="P31" s="1328"/>
    </row>
    <row r="32" spans="1:16" ht="18.75" customHeight="1" x14ac:dyDescent="0.2">
      <c r="A32" s="1217"/>
      <c r="B32" s="1220"/>
      <c r="C32" s="1489" t="s">
        <v>190</v>
      </c>
      <c r="D32" s="1489"/>
      <c r="E32" s="1524">
        <v>4.2</v>
      </c>
      <c r="F32" s="1524"/>
      <c r="G32" s="1524">
        <v>3.5</v>
      </c>
      <c r="H32" s="1524"/>
      <c r="I32" s="1524">
        <v>3.4</v>
      </c>
      <c r="J32" s="1524"/>
      <c r="K32" s="1524">
        <v>3.2</v>
      </c>
      <c r="L32" s="1524"/>
      <c r="M32" s="1525">
        <v>3.2</v>
      </c>
      <c r="N32" s="1525"/>
      <c r="O32" s="1244"/>
      <c r="P32" s="1217"/>
    </row>
    <row r="33" spans="1:16" s="1329" customFormat="1" ht="13.5" customHeight="1" x14ac:dyDescent="0.2">
      <c r="A33" s="1328"/>
      <c r="B33" s="1330"/>
      <c r="C33" s="684" t="s">
        <v>71</v>
      </c>
      <c r="D33" s="1243"/>
      <c r="E33" s="1520">
        <v>4.0999999999999996</v>
      </c>
      <c r="F33" s="1520"/>
      <c r="G33" s="1520">
        <v>3.4</v>
      </c>
      <c r="H33" s="1520"/>
      <c r="I33" s="1520">
        <v>3.2</v>
      </c>
      <c r="J33" s="1520"/>
      <c r="K33" s="1520">
        <v>3.1</v>
      </c>
      <c r="L33" s="1520"/>
      <c r="M33" s="1521">
        <v>2.9</v>
      </c>
      <c r="N33" s="1521"/>
      <c r="O33" s="1222"/>
      <c r="P33" s="1328"/>
    </row>
    <row r="34" spans="1:16" s="1329" customFormat="1" ht="13.5" customHeight="1" x14ac:dyDescent="0.2">
      <c r="A34" s="1328"/>
      <c r="B34" s="1330"/>
      <c r="C34" s="684" t="s">
        <v>70</v>
      </c>
      <c r="D34" s="1243"/>
      <c r="E34" s="1520">
        <v>4.3</v>
      </c>
      <c r="F34" s="1520"/>
      <c r="G34" s="1520">
        <v>3.6</v>
      </c>
      <c r="H34" s="1520"/>
      <c r="I34" s="1520">
        <v>3.6</v>
      </c>
      <c r="J34" s="1520"/>
      <c r="K34" s="1520">
        <v>3.3</v>
      </c>
      <c r="L34" s="1520"/>
      <c r="M34" s="1521">
        <v>3.4</v>
      </c>
      <c r="N34" s="1521"/>
      <c r="O34" s="1222"/>
      <c r="P34" s="1328"/>
    </row>
    <row r="35" spans="1:16" s="1327" customFormat="1" ht="13.5" customHeight="1" x14ac:dyDescent="0.2">
      <c r="A35" s="1324"/>
      <c r="B35" s="1325"/>
      <c r="C35" s="1210" t="s">
        <v>191</v>
      </c>
      <c r="D35" s="1326"/>
      <c r="E35" s="1529">
        <v>0.20000000000000018</v>
      </c>
      <c r="F35" s="1529"/>
      <c r="G35" s="1529">
        <v>0.20000000000000018</v>
      </c>
      <c r="H35" s="1529"/>
      <c r="I35" s="1529">
        <v>0.39999999999999991</v>
      </c>
      <c r="J35" s="1529"/>
      <c r="K35" s="1529">
        <v>0.19999999999999973</v>
      </c>
      <c r="L35" s="1529"/>
      <c r="M35" s="1530">
        <v>0.5</v>
      </c>
      <c r="N35" s="1530"/>
      <c r="O35" s="1326"/>
      <c r="P35" s="1324"/>
    </row>
    <row r="36" spans="1:16" ht="20.25" customHeight="1" thickBot="1" x14ac:dyDescent="0.25">
      <c r="A36" s="1217"/>
      <c r="B36" s="1220"/>
      <c r="C36" s="1252"/>
      <c r="D36" s="1331"/>
      <c r="E36" s="1331"/>
      <c r="F36" s="1331"/>
      <c r="G36" s="1331"/>
      <c r="H36" s="1331"/>
      <c r="I36" s="1331"/>
      <c r="J36" s="1331"/>
      <c r="K36" s="1331"/>
      <c r="L36" s="1331"/>
      <c r="M36" s="1493"/>
      <c r="N36" s="1493"/>
      <c r="O36" s="1244"/>
      <c r="P36" s="1217"/>
    </row>
    <row r="37" spans="1:16" s="1229" customFormat="1" ht="14.25" customHeight="1" thickBot="1" x14ac:dyDescent="0.25">
      <c r="A37" s="1223"/>
      <c r="B37" s="1224"/>
      <c r="C37" s="1225" t="s">
        <v>570</v>
      </c>
      <c r="D37" s="1226"/>
      <c r="E37" s="1226"/>
      <c r="F37" s="1226"/>
      <c r="G37" s="1226"/>
      <c r="H37" s="1226"/>
      <c r="I37" s="1226"/>
      <c r="J37" s="1226"/>
      <c r="K37" s="1226"/>
      <c r="L37" s="1226"/>
      <c r="M37" s="1226"/>
      <c r="N37" s="1227"/>
      <c r="O37" s="1244"/>
      <c r="P37" s="1223"/>
    </row>
    <row r="38" spans="1:16" ht="3.75" customHeight="1" x14ac:dyDescent="0.2">
      <c r="A38" s="1217"/>
      <c r="B38" s="1220"/>
      <c r="C38" s="1532" t="s">
        <v>157</v>
      </c>
      <c r="D38" s="1533"/>
      <c r="E38" s="1253"/>
      <c r="F38" s="1253"/>
      <c r="G38" s="1253"/>
      <c r="H38" s="1253"/>
      <c r="I38" s="1253"/>
      <c r="J38" s="1253"/>
      <c r="K38" s="1211"/>
      <c r="L38" s="1323"/>
      <c r="M38" s="1323"/>
      <c r="N38" s="1323"/>
      <c r="O38" s="1244"/>
      <c r="P38" s="1217"/>
    </row>
    <row r="39" spans="1:16" ht="12.75" customHeight="1" x14ac:dyDescent="0.2">
      <c r="A39" s="1217"/>
      <c r="B39" s="1220"/>
      <c r="C39" s="1533"/>
      <c r="D39" s="1533"/>
      <c r="E39" s="1232" t="s">
        <v>34</v>
      </c>
      <c r="F39" s="1233" t="s">
        <v>34</v>
      </c>
      <c r="G39" s="1232" t="s">
        <v>34</v>
      </c>
      <c r="H39" s="1233">
        <v>2018</v>
      </c>
      <c r="I39" s="1234"/>
      <c r="J39" s="1233" t="s">
        <v>34</v>
      </c>
      <c r="K39" s="1235" t="s">
        <v>34</v>
      </c>
      <c r="L39" s="1236" t="s">
        <v>34</v>
      </c>
      <c r="M39" s="1236">
        <v>2019</v>
      </c>
      <c r="N39" s="1237"/>
      <c r="O39" s="1211"/>
      <c r="P39" s="1223"/>
    </row>
    <row r="40" spans="1:16" ht="12.75" customHeight="1" x14ac:dyDescent="0.2">
      <c r="A40" s="1217"/>
      <c r="B40" s="1220"/>
      <c r="C40" s="1238"/>
      <c r="D40" s="1238"/>
      <c r="E40" s="1496" t="str">
        <f>+E7</f>
        <v>1.º trimestre</v>
      </c>
      <c r="F40" s="1496"/>
      <c r="G40" s="1496" t="str">
        <f>+G7</f>
        <v>2.º trimestre</v>
      </c>
      <c r="H40" s="1496"/>
      <c r="I40" s="1496" t="str">
        <f>+I7</f>
        <v>3.º trimestre</v>
      </c>
      <c r="J40" s="1496"/>
      <c r="K40" s="1496" t="str">
        <f>+K7</f>
        <v>4.º trimestre</v>
      </c>
      <c r="L40" s="1496"/>
      <c r="M40" s="1496" t="str">
        <f>+M7</f>
        <v>1.º trimestre</v>
      </c>
      <c r="N40" s="1496"/>
      <c r="O40" s="1332"/>
      <c r="P40" s="1217"/>
    </row>
    <row r="41" spans="1:16" ht="11.25" customHeight="1" x14ac:dyDescent="0.2">
      <c r="A41" s="1217"/>
      <c r="B41" s="1224"/>
      <c r="C41" s="1238"/>
      <c r="D41" s="1238"/>
      <c r="E41" s="695" t="s">
        <v>158</v>
      </c>
      <c r="F41" s="695" t="s">
        <v>105</v>
      </c>
      <c r="G41" s="695" t="s">
        <v>158</v>
      </c>
      <c r="H41" s="695" t="s">
        <v>105</v>
      </c>
      <c r="I41" s="1121" t="s">
        <v>158</v>
      </c>
      <c r="J41" s="1121" t="s">
        <v>105</v>
      </c>
      <c r="K41" s="1121" t="s">
        <v>158</v>
      </c>
      <c r="L41" s="1121" t="s">
        <v>105</v>
      </c>
      <c r="M41" s="1121" t="s">
        <v>158</v>
      </c>
      <c r="N41" s="1121" t="s">
        <v>105</v>
      </c>
      <c r="O41" s="1333"/>
      <c r="P41" s="1217"/>
    </row>
    <row r="42" spans="1:16" s="1242" customFormat="1" ht="18.75" customHeight="1" x14ac:dyDescent="0.2">
      <c r="A42" s="1239"/>
      <c r="B42" s="1240"/>
      <c r="C42" s="1489" t="s">
        <v>571</v>
      </c>
      <c r="D42" s="1489"/>
      <c r="E42" s="1334">
        <v>410.1</v>
      </c>
      <c r="F42" s="1334">
        <f>+E42/E$42*100</f>
        <v>100</v>
      </c>
      <c r="G42" s="1334">
        <v>351.8</v>
      </c>
      <c r="H42" s="1334">
        <f>+G42/G$42*100</f>
        <v>100</v>
      </c>
      <c r="I42" s="1334">
        <v>352.7</v>
      </c>
      <c r="J42" s="1334">
        <f>+I42/I$42*100</f>
        <v>100</v>
      </c>
      <c r="K42" s="1334">
        <v>349.1</v>
      </c>
      <c r="L42" s="1334">
        <f>+K42/K$42*100</f>
        <v>100</v>
      </c>
      <c r="M42" s="1334">
        <v>353.6</v>
      </c>
      <c r="N42" s="1334">
        <f>+M42/M$42*100</f>
        <v>100</v>
      </c>
      <c r="O42" s="1333"/>
      <c r="P42" s="1239"/>
    </row>
    <row r="43" spans="1:16" s="1295" customFormat="1" ht="14.25" customHeight="1" x14ac:dyDescent="0.2">
      <c r="A43" s="1292"/>
      <c r="B43" s="1230"/>
      <c r="C43" s="687"/>
      <c r="D43" s="684" t="s">
        <v>572</v>
      </c>
      <c r="E43" s="1335">
        <v>220.5</v>
      </c>
      <c r="F43" s="1335">
        <f>+E43/E$42*100</f>
        <v>53.767373811265543</v>
      </c>
      <c r="G43" s="1335">
        <v>183.8</v>
      </c>
      <c r="H43" s="1335">
        <f>+G43/G$42*100</f>
        <v>52.24559408754974</v>
      </c>
      <c r="I43" s="1335">
        <v>176.3</v>
      </c>
      <c r="J43" s="1335">
        <f>+I43/I$42*100</f>
        <v>49.985823646158209</v>
      </c>
      <c r="K43" s="1335">
        <v>166.7</v>
      </c>
      <c r="L43" s="1335">
        <f>+K43/K$42*100</f>
        <v>47.751360641649946</v>
      </c>
      <c r="M43" s="1335">
        <v>165.4</v>
      </c>
      <c r="N43" s="1335">
        <f>+M43/M$42*100</f>
        <v>46.776018099547514</v>
      </c>
      <c r="O43" s="1332"/>
      <c r="P43" s="1292"/>
    </row>
    <row r="44" spans="1:16" s="752" customFormat="1" ht="18.75" customHeight="1" x14ac:dyDescent="0.2">
      <c r="A44" s="1261"/>
      <c r="B44" s="1262"/>
      <c r="C44" s="684" t="s">
        <v>560</v>
      </c>
      <c r="D44" s="690"/>
      <c r="E44" s="1335">
        <v>7</v>
      </c>
      <c r="F44" s="1335">
        <f>+E44/E$42*100</f>
        <v>1.7069007559131919</v>
      </c>
      <c r="G44" s="1335">
        <v>6.4</v>
      </c>
      <c r="H44" s="1335">
        <f>+G44/G$42*100</f>
        <v>1.8192154633314381</v>
      </c>
      <c r="I44" s="1335">
        <v>6.9</v>
      </c>
      <c r="J44" s="1335">
        <f>+I44/I$42*100</f>
        <v>1.9563368301672812</v>
      </c>
      <c r="K44" s="1335">
        <v>4</v>
      </c>
      <c r="L44" s="1335">
        <f>+K44/K$42*100</f>
        <v>1.1458034947006588</v>
      </c>
      <c r="M44" s="1335">
        <v>6.7</v>
      </c>
      <c r="N44" s="1335">
        <f>+M44/M$42*100</f>
        <v>1.8947963800904977</v>
      </c>
      <c r="O44" s="1336"/>
      <c r="P44" s="1261"/>
    </row>
    <row r="45" spans="1:16" s="1295" customFormat="1" ht="14.25" customHeight="1" x14ac:dyDescent="0.2">
      <c r="A45" s="1292"/>
      <c r="B45" s="1230"/>
      <c r="C45" s="687"/>
      <c r="D45" s="1210" t="s">
        <v>572</v>
      </c>
      <c r="E45" s="1337">
        <v>5.6</v>
      </c>
      <c r="F45" s="1337">
        <f>+E45/E44*100</f>
        <v>80</v>
      </c>
      <c r="G45" s="1337">
        <v>4.5</v>
      </c>
      <c r="H45" s="1337">
        <f>+G45/G44*100</f>
        <v>70.3125</v>
      </c>
      <c r="I45" s="1337">
        <v>5.5</v>
      </c>
      <c r="J45" s="1337">
        <f>+I45/I44*100</f>
        <v>79.710144927536234</v>
      </c>
      <c r="K45" s="1337">
        <v>3.2</v>
      </c>
      <c r="L45" s="1337">
        <f>+K45/K44*100</f>
        <v>80</v>
      </c>
      <c r="M45" s="1337">
        <v>4.8</v>
      </c>
      <c r="N45" s="1337">
        <f>+M45/M44*100</f>
        <v>71.641791044776113</v>
      </c>
      <c r="O45" s="1276"/>
      <c r="P45" s="1292"/>
    </row>
    <row r="46" spans="1:16" s="752" customFormat="1" ht="18.75" customHeight="1" x14ac:dyDescent="0.2">
      <c r="A46" s="1261"/>
      <c r="B46" s="1262"/>
      <c r="C46" s="684" t="s">
        <v>561</v>
      </c>
      <c r="D46" s="690"/>
      <c r="E46" s="1335">
        <v>44.4</v>
      </c>
      <c r="F46" s="1335">
        <f>+E46/E$42*100</f>
        <v>10.826627651792245</v>
      </c>
      <c r="G46" s="1335">
        <v>38.700000000000003</v>
      </c>
      <c r="H46" s="1335">
        <f>+G46/G$42*100</f>
        <v>11.000568504832293</v>
      </c>
      <c r="I46" s="1335">
        <v>36.700000000000003</v>
      </c>
      <c r="J46" s="1335">
        <f>+I46/I$42*100</f>
        <v>10.405443719875249</v>
      </c>
      <c r="K46" s="1335">
        <v>36.9</v>
      </c>
      <c r="L46" s="1335">
        <f>+K46/K$42*100</f>
        <v>10.570037238613576</v>
      </c>
      <c r="M46" s="1335">
        <v>37</v>
      </c>
      <c r="N46" s="1335">
        <f>+M46/M$42*100</f>
        <v>10.463800904977374</v>
      </c>
      <c r="O46" s="1336"/>
      <c r="P46" s="1261"/>
    </row>
    <row r="47" spans="1:16" s="1295" customFormat="1" ht="14.25" customHeight="1" x14ac:dyDescent="0.2">
      <c r="A47" s="1292"/>
      <c r="B47" s="1230"/>
      <c r="C47" s="687"/>
      <c r="D47" s="1210" t="s">
        <v>572</v>
      </c>
      <c r="E47" s="1337">
        <v>29.8</v>
      </c>
      <c r="F47" s="1337">
        <f>+E47/E46*100</f>
        <v>67.117117117117118</v>
      </c>
      <c r="G47" s="1337">
        <v>25.9</v>
      </c>
      <c r="H47" s="1337">
        <f>+G47/G46*100</f>
        <v>66.925064599483193</v>
      </c>
      <c r="I47" s="1337">
        <v>27.8</v>
      </c>
      <c r="J47" s="1337">
        <f>+I47/I46*100</f>
        <v>75.749318801089913</v>
      </c>
      <c r="K47" s="1337">
        <v>26.2</v>
      </c>
      <c r="L47" s="1337">
        <f>+K47/K46*100</f>
        <v>71.002710027100264</v>
      </c>
      <c r="M47" s="1337">
        <v>23</v>
      </c>
      <c r="N47" s="1337">
        <f>+M47/M46*100</f>
        <v>62.162162162162161</v>
      </c>
      <c r="O47" s="1276"/>
      <c r="P47" s="1292"/>
    </row>
    <row r="48" spans="1:16" s="752" customFormat="1" ht="18.75" customHeight="1" x14ac:dyDescent="0.2">
      <c r="A48" s="1261"/>
      <c r="B48" s="1262"/>
      <c r="C48" s="684" t="s">
        <v>562</v>
      </c>
      <c r="D48" s="690"/>
      <c r="E48" s="1335">
        <v>50.5</v>
      </c>
      <c r="F48" s="1335">
        <f>+E48/E$42*100</f>
        <v>12.314069739088026</v>
      </c>
      <c r="G48" s="1335">
        <v>45.9</v>
      </c>
      <c r="H48" s="1335">
        <f>+G48/G$42*100</f>
        <v>13.047185901080157</v>
      </c>
      <c r="I48" s="1335">
        <v>38.1</v>
      </c>
      <c r="J48" s="1335">
        <f>+I48/I$42*100</f>
        <v>10.802381627445422</v>
      </c>
      <c r="K48" s="1335">
        <v>39.6</v>
      </c>
      <c r="L48" s="1335">
        <f>+K48/K$42*100</f>
        <v>11.343454597536521</v>
      </c>
      <c r="M48" s="1335">
        <v>40.6</v>
      </c>
      <c r="N48" s="1335">
        <f>+M48/M$42*100</f>
        <v>11.481900452488688</v>
      </c>
      <c r="O48" s="1254"/>
      <c r="P48" s="1261"/>
    </row>
    <row r="49" spans="1:16" s="1295" customFormat="1" ht="14.25" customHeight="1" x14ac:dyDescent="0.2">
      <c r="A49" s="1292"/>
      <c r="B49" s="1230"/>
      <c r="C49" s="687"/>
      <c r="D49" s="1210" t="s">
        <v>572</v>
      </c>
      <c r="E49" s="1337">
        <v>31.4</v>
      </c>
      <c r="F49" s="1337">
        <f>+E49/E48*100</f>
        <v>62.178217821782177</v>
      </c>
      <c r="G49" s="1337">
        <v>23.5</v>
      </c>
      <c r="H49" s="1337">
        <f>+G49/G48*100</f>
        <v>51.19825708061002</v>
      </c>
      <c r="I49" s="1337">
        <v>20.6</v>
      </c>
      <c r="J49" s="1337">
        <f>+I49/I48*100</f>
        <v>54.068241469816272</v>
      </c>
      <c r="K49" s="1337">
        <v>22.8</v>
      </c>
      <c r="L49" s="1337">
        <f>+K49/K48*100</f>
        <v>57.575757575757578</v>
      </c>
      <c r="M49" s="1337">
        <v>21.8</v>
      </c>
      <c r="N49" s="1337">
        <f>+M49/M48*100</f>
        <v>53.694581280788178</v>
      </c>
      <c r="O49" s="1238"/>
      <c r="P49" s="1292"/>
    </row>
    <row r="50" spans="1:16" s="752" customFormat="1" ht="18.75" customHeight="1" x14ac:dyDescent="0.2">
      <c r="A50" s="1261"/>
      <c r="B50" s="1262"/>
      <c r="C50" s="684" t="s">
        <v>563</v>
      </c>
      <c r="D50" s="690"/>
      <c r="E50" s="1335">
        <v>96</v>
      </c>
      <c r="F50" s="1335">
        <f>+E50/E$42*100</f>
        <v>23.408924652523773</v>
      </c>
      <c r="G50" s="1335">
        <v>86.6</v>
      </c>
      <c r="H50" s="1335">
        <f>+G50/G$42*100</f>
        <v>24.616259238203522</v>
      </c>
      <c r="I50" s="1335">
        <v>78</v>
      </c>
      <c r="J50" s="1335">
        <f>+I50/I$42*100</f>
        <v>22.115111993195352</v>
      </c>
      <c r="K50" s="1335">
        <v>74.5</v>
      </c>
      <c r="L50" s="1335">
        <f>+K50/K$42*100</f>
        <v>21.340590088799768</v>
      </c>
      <c r="M50" s="1335">
        <v>82.7</v>
      </c>
      <c r="N50" s="1335">
        <f>+M50/M$42*100</f>
        <v>23.388009049773757</v>
      </c>
      <c r="O50" s="1254"/>
      <c r="P50" s="1261"/>
    </row>
    <row r="51" spans="1:16" s="1295" customFormat="1" ht="14.25" customHeight="1" x14ac:dyDescent="0.2">
      <c r="A51" s="1292"/>
      <c r="B51" s="1338"/>
      <c r="C51" s="687"/>
      <c r="D51" s="1210" t="s">
        <v>572</v>
      </c>
      <c r="E51" s="1337">
        <v>57.9</v>
      </c>
      <c r="F51" s="1337">
        <f>+E51/E50*100</f>
        <v>60.3125</v>
      </c>
      <c r="G51" s="1337">
        <v>51.3</v>
      </c>
      <c r="H51" s="1337">
        <f>+G51/G50*100</f>
        <v>59.237875288683604</v>
      </c>
      <c r="I51" s="1337">
        <v>41.3</v>
      </c>
      <c r="J51" s="1337">
        <f>+I51/I50*100</f>
        <v>52.948717948717949</v>
      </c>
      <c r="K51" s="1337">
        <v>39</v>
      </c>
      <c r="L51" s="1337">
        <f>+K51/K50*100</f>
        <v>52.348993288590606</v>
      </c>
      <c r="M51" s="1337">
        <v>39.9</v>
      </c>
      <c r="N51" s="1337">
        <f>+M51/M50*100</f>
        <v>48.24667472793228</v>
      </c>
      <c r="O51" s="1238"/>
      <c r="P51" s="1292"/>
    </row>
    <row r="52" spans="1:16" s="752" customFormat="1" ht="18.75" customHeight="1" x14ac:dyDescent="0.2">
      <c r="A52" s="1261"/>
      <c r="B52" s="1262"/>
      <c r="C52" s="684" t="s">
        <v>564</v>
      </c>
      <c r="D52" s="690"/>
      <c r="E52" s="1335">
        <v>142.69999999999999</v>
      </c>
      <c r="F52" s="1335">
        <f>+E52/E$42*100</f>
        <v>34.796391124116063</v>
      </c>
      <c r="G52" s="1335">
        <v>108.5</v>
      </c>
      <c r="H52" s="1335">
        <f>+G52/G$42*100</f>
        <v>30.841387151790791</v>
      </c>
      <c r="I52" s="1335">
        <v>120.9</v>
      </c>
      <c r="J52" s="1335">
        <f>+I52/I$42*100</f>
        <v>34.278423589452792</v>
      </c>
      <c r="K52" s="1335">
        <v>104.9</v>
      </c>
      <c r="L52" s="1335">
        <f>+K52/K$42*100</f>
        <v>30.048696648524775</v>
      </c>
      <c r="M52" s="1335">
        <v>108.7</v>
      </c>
      <c r="N52" s="1335">
        <f>+M52/M$42*100</f>
        <v>30.74095022624434</v>
      </c>
      <c r="O52" s="1254"/>
      <c r="P52" s="1261"/>
    </row>
    <row r="53" spans="1:16" s="1295" customFormat="1" ht="14.25" customHeight="1" x14ac:dyDescent="0.2">
      <c r="A53" s="1292"/>
      <c r="B53" s="1338"/>
      <c r="C53" s="687"/>
      <c r="D53" s="1210" t="s">
        <v>572</v>
      </c>
      <c r="E53" s="1337">
        <v>64.2</v>
      </c>
      <c r="F53" s="1337">
        <f>+E53/E52*100</f>
        <v>44.989488437281018</v>
      </c>
      <c r="G53" s="1337">
        <v>50.1</v>
      </c>
      <c r="H53" s="1337">
        <f>+G53/G52*100</f>
        <v>46.175115207373274</v>
      </c>
      <c r="I53" s="1337">
        <v>48.3</v>
      </c>
      <c r="J53" s="1337">
        <f>+I53/I52*100</f>
        <v>39.950372208436718</v>
      </c>
      <c r="K53" s="1337">
        <v>41.6</v>
      </c>
      <c r="L53" s="1337">
        <f>+K53/K52*100</f>
        <v>39.656816015252623</v>
      </c>
      <c r="M53" s="1337">
        <v>48.1</v>
      </c>
      <c r="N53" s="1337">
        <f>+M53/M52*100</f>
        <v>44.250229990800364</v>
      </c>
      <c r="O53" s="1238"/>
      <c r="P53" s="1292"/>
    </row>
    <row r="54" spans="1:16" s="752" customFormat="1" ht="18.75" customHeight="1" x14ac:dyDescent="0.2">
      <c r="A54" s="1261"/>
      <c r="B54" s="1262"/>
      <c r="C54" s="684" t="s">
        <v>569</v>
      </c>
      <c r="D54" s="690"/>
      <c r="E54" s="1335">
        <v>69.5</v>
      </c>
      <c r="F54" s="1335">
        <f>+E54/E$42*100</f>
        <v>16.947086076566688</v>
      </c>
      <c r="G54" s="1335">
        <v>65.7</v>
      </c>
      <c r="H54" s="1335">
        <f>+G54/G$42*100</f>
        <v>18.675383740761799</v>
      </c>
      <c r="I54" s="1335">
        <v>72</v>
      </c>
      <c r="J54" s="1335">
        <f>+I54/I$42*100</f>
        <v>20.413949532180322</v>
      </c>
      <c r="K54" s="1335">
        <v>89</v>
      </c>
      <c r="L54" s="1335">
        <f>+K54/K$42*100</f>
        <v>25.494127757089657</v>
      </c>
      <c r="M54" s="1335">
        <v>78</v>
      </c>
      <c r="N54" s="1335">
        <f>+M54/M$42*100</f>
        <v>22.058823529411764</v>
      </c>
      <c r="O54" s="1254"/>
      <c r="P54" s="1261"/>
    </row>
    <row r="55" spans="1:16" s="1295" customFormat="1" ht="14.25" customHeight="1" x14ac:dyDescent="0.2">
      <c r="A55" s="1292"/>
      <c r="B55" s="1338"/>
      <c r="C55" s="687"/>
      <c r="D55" s="1210" t="s">
        <v>572</v>
      </c>
      <c r="E55" s="1337">
        <v>31.7</v>
      </c>
      <c r="F55" s="1337">
        <f>+E55/E54*100</f>
        <v>45.611510791366904</v>
      </c>
      <c r="G55" s="1337">
        <v>28.5</v>
      </c>
      <c r="H55" s="1337">
        <f>+G55/G54*100</f>
        <v>43.378995433789953</v>
      </c>
      <c r="I55" s="1337">
        <v>32.700000000000003</v>
      </c>
      <c r="J55" s="1337">
        <f>+I55/I54*100</f>
        <v>45.416666666666671</v>
      </c>
      <c r="K55" s="1337">
        <v>33.799999999999997</v>
      </c>
      <c r="L55" s="1337">
        <f>+K55/K54*100</f>
        <v>37.977528089887635</v>
      </c>
      <c r="M55" s="1337">
        <v>27.8</v>
      </c>
      <c r="N55" s="1337">
        <f>+M55/M54*100</f>
        <v>35.641025641025642</v>
      </c>
      <c r="O55" s="1238"/>
      <c r="P55" s="1292"/>
    </row>
    <row r="56" spans="1:16" s="752" customFormat="1" ht="13.5" customHeight="1" x14ac:dyDescent="0.2">
      <c r="A56" s="767"/>
      <c r="B56" s="768"/>
      <c r="C56" s="769" t="s">
        <v>481</v>
      </c>
      <c r="D56" s="770"/>
      <c r="E56" s="771"/>
      <c r="F56" s="1272"/>
      <c r="G56" s="771"/>
      <c r="H56" s="1272"/>
      <c r="I56" s="771"/>
      <c r="J56" s="1272"/>
      <c r="K56" s="771"/>
      <c r="L56" s="1272"/>
      <c r="M56" s="771"/>
      <c r="N56" s="1272"/>
      <c r="O56" s="772"/>
      <c r="P56" s="763"/>
    </row>
    <row r="57" spans="1:16" s="1341" customFormat="1" ht="13.5" customHeight="1" x14ac:dyDescent="0.2">
      <c r="A57" s="1339"/>
      <c r="B57" s="1262"/>
      <c r="C57" s="1274" t="s">
        <v>391</v>
      </c>
      <c r="D57" s="687"/>
      <c r="E57" s="1531" t="s">
        <v>87</v>
      </c>
      <c r="F57" s="1531"/>
      <c r="G57" s="1531"/>
      <c r="H57" s="1531"/>
      <c r="I57" s="1531"/>
      <c r="J57" s="1531"/>
      <c r="K57" s="1531"/>
      <c r="L57" s="1531"/>
      <c r="M57" s="1531"/>
      <c r="N57" s="1531"/>
      <c r="O57" s="1340"/>
      <c r="P57" s="1339"/>
    </row>
    <row r="58" spans="1:16" ht="13.5" customHeight="1" x14ac:dyDescent="0.2">
      <c r="A58" s="1217"/>
      <c r="B58" s="1342">
        <v>8</v>
      </c>
      <c r="C58" s="1503">
        <v>43617</v>
      </c>
      <c r="D58" s="1503"/>
      <c r="E58" s="1211"/>
      <c r="F58" s="1211"/>
      <c r="G58" s="1211"/>
      <c r="H58" s="1211"/>
      <c r="I58" s="1211"/>
      <c r="J58" s="1211"/>
      <c r="K58" s="1211"/>
      <c r="L58" s="1211"/>
      <c r="M58" s="1211"/>
      <c r="N58" s="1211"/>
      <c r="O58" s="1343"/>
      <c r="P58" s="1217"/>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27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24.7109375" style="131" customWidth="1"/>
    <col min="5" max="17" width="5.42578125" style="131" customWidth="1"/>
    <col min="18" max="18" width="2.5703125" style="131" customWidth="1"/>
    <col min="19" max="19" width="1" style="131" customWidth="1"/>
    <col min="20" max="16384" width="9.140625" style="131"/>
  </cols>
  <sheetData>
    <row r="1" spans="1:19" ht="13.5" customHeight="1" x14ac:dyDescent="0.2">
      <c r="A1" s="130"/>
      <c r="B1" s="1546" t="s">
        <v>392</v>
      </c>
      <c r="C1" s="1546"/>
      <c r="D1" s="1546"/>
      <c r="E1" s="132"/>
      <c r="F1" s="132"/>
      <c r="G1" s="132"/>
      <c r="H1" s="132"/>
      <c r="I1" s="132"/>
      <c r="J1" s="132"/>
      <c r="K1" s="132"/>
      <c r="L1" s="132"/>
      <c r="M1" s="132"/>
      <c r="N1" s="132"/>
      <c r="O1" s="132"/>
      <c r="P1" s="132"/>
      <c r="Q1" s="132"/>
      <c r="R1" s="132"/>
      <c r="S1" s="130"/>
    </row>
    <row r="2" spans="1:19" ht="6" customHeight="1" x14ac:dyDescent="0.2">
      <c r="A2" s="130"/>
      <c r="B2" s="552"/>
      <c r="C2" s="552"/>
      <c r="D2" s="552"/>
      <c r="E2" s="219"/>
      <c r="F2" s="219"/>
      <c r="G2" s="219"/>
      <c r="H2" s="219"/>
      <c r="I2" s="219"/>
      <c r="J2" s="219"/>
      <c r="K2" s="219"/>
      <c r="L2" s="219"/>
      <c r="M2" s="219"/>
      <c r="N2" s="219"/>
      <c r="O2" s="219"/>
      <c r="P2" s="219"/>
      <c r="Q2" s="219"/>
      <c r="R2" s="220"/>
      <c r="S2" s="132"/>
    </row>
    <row r="3" spans="1:19" ht="10.5" customHeight="1" thickBot="1" x14ac:dyDescent="0.25">
      <c r="A3" s="130"/>
      <c r="B3" s="132"/>
      <c r="C3" s="132"/>
      <c r="D3" s="132"/>
      <c r="E3" s="526"/>
      <c r="F3" s="526"/>
      <c r="G3" s="132"/>
      <c r="H3" s="132"/>
      <c r="I3" s="132"/>
      <c r="J3" s="132"/>
      <c r="K3" s="132"/>
      <c r="L3" s="132"/>
      <c r="M3" s="132"/>
      <c r="N3" s="132"/>
      <c r="O3" s="132"/>
      <c r="P3" s="526"/>
      <c r="Q3" s="526" t="s">
        <v>69</v>
      </c>
      <c r="R3" s="221"/>
      <c r="S3" s="132"/>
    </row>
    <row r="4" spans="1:19" ht="13.5" customHeight="1" thickBot="1" x14ac:dyDescent="0.25">
      <c r="A4" s="130"/>
      <c r="B4" s="132"/>
      <c r="C4" s="357" t="s">
        <v>393</v>
      </c>
      <c r="D4" s="362"/>
      <c r="E4" s="363"/>
      <c r="F4" s="363"/>
      <c r="G4" s="363"/>
      <c r="H4" s="363"/>
      <c r="I4" s="363"/>
      <c r="J4" s="363"/>
      <c r="K4" s="363"/>
      <c r="L4" s="363"/>
      <c r="M4" s="363"/>
      <c r="N4" s="363"/>
      <c r="O4" s="363"/>
      <c r="P4" s="363"/>
      <c r="Q4" s="364"/>
      <c r="R4" s="221"/>
      <c r="S4" s="132"/>
    </row>
    <row r="5" spans="1:19" ht="12" customHeight="1" x14ac:dyDescent="0.2">
      <c r="A5" s="130"/>
      <c r="B5" s="132"/>
      <c r="C5" s="818" t="s">
        <v>77</v>
      </c>
      <c r="D5" s="818"/>
      <c r="E5" s="177"/>
      <c r="F5" s="177"/>
      <c r="G5" s="177"/>
      <c r="H5" s="177"/>
      <c r="I5" s="177"/>
      <c r="J5" s="177"/>
      <c r="K5" s="177"/>
      <c r="L5" s="177"/>
      <c r="M5" s="177"/>
      <c r="N5" s="177"/>
      <c r="O5" s="177"/>
      <c r="P5" s="177"/>
      <c r="Q5" s="177"/>
      <c r="R5" s="221"/>
      <c r="S5" s="132"/>
    </row>
    <row r="6" spans="1:19" s="91" customFormat="1" ht="13.5" customHeight="1" x14ac:dyDescent="0.2">
      <c r="A6" s="156"/>
      <c r="B6" s="165"/>
      <c r="C6" s="1543" t="s">
        <v>126</v>
      </c>
      <c r="D6" s="1544"/>
      <c r="E6" s="1544"/>
      <c r="F6" s="1544"/>
      <c r="G6" s="1544"/>
      <c r="H6" s="1544"/>
      <c r="I6" s="1544"/>
      <c r="J6" s="1544"/>
      <c r="K6" s="1544"/>
      <c r="L6" s="1544"/>
      <c r="M6" s="1544"/>
      <c r="N6" s="1544"/>
      <c r="O6" s="1544"/>
      <c r="P6" s="1544"/>
      <c r="Q6" s="1545"/>
      <c r="R6" s="221"/>
      <c r="S6" s="2"/>
    </row>
    <row r="7" spans="1:19" s="91" customFormat="1" ht="3.75" customHeight="1" x14ac:dyDescent="0.2">
      <c r="A7" s="156"/>
      <c r="B7" s="165"/>
      <c r="C7" s="819"/>
      <c r="D7" s="819"/>
      <c r="E7" s="820"/>
      <c r="F7" s="820"/>
      <c r="G7" s="820"/>
      <c r="H7" s="820"/>
      <c r="I7" s="820"/>
      <c r="J7" s="820"/>
      <c r="K7" s="820"/>
      <c r="L7" s="820"/>
      <c r="M7" s="820"/>
      <c r="N7" s="820"/>
      <c r="O7" s="820"/>
      <c r="P7" s="820"/>
      <c r="Q7" s="820"/>
      <c r="R7" s="221"/>
      <c r="S7" s="2"/>
    </row>
    <row r="8" spans="1:19" s="91" customFormat="1" ht="13.5" customHeight="1" x14ac:dyDescent="0.2">
      <c r="A8" s="156"/>
      <c r="B8" s="165"/>
      <c r="C8" s="820"/>
      <c r="D8" s="820"/>
      <c r="E8" s="1547">
        <v>2018</v>
      </c>
      <c r="F8" s="1547"/>
      <c r="G8" s="1547"/>
      <c r="H8" s="1547"/>
      <c r="I8" s="1547"/>
      <c r="J8" s="1547"/>
      <c r="K8" s="1547"/>
      <c r="L8" s="1547"/>
      <c r="M8" s="1548">
        <v>2019</v>
      </c>
      <c r="N8" s="1549"/>
      <c r="O8" s="1549"/>
      <c r="P8" s="1549"/>
      <c r="Q8" s="1549"/>
      <c r="R8" s="221"/>
      <c r="S8" s="2"/>
    </row>
    <row r="9" spans="1:19" ht="12.75" customHeight="1" x14ac:dyDescent="0.2">
      <c r="A9" s="130"/>
      <c r="B9" s="132"/>
      <c r="C9" s="1535"/>
      <c r="D9" s="1535"/>
      <c r="E9" s="651" t="s">
        <v>100</v>
      </c>
      <c r="F9" s="651" t="s">
        <v>99</v>
      </c>
      <c r="G9" s="651" t="s">
        <v>98</v>
      </c>
      <c r="H9" s="651" t="s">
        <v>97</v>
      </c>
      <c r="I9" s="651" t="s">
        <v>96</v>
      </c>
      <c r="J9" s="651" t="s">
        <v>95</v>
      </c>
      <c r="K9" s="651" t="s">
        <v>94</v>
      </c>
      <c r="L9" s="651" t="s">
        <v>93</v>
      </c>
      <c r="M9" s="651" t="s">
        <v>92</v>
      </c>
      <c r="N9" s="1122" t="s">
        <v>103</v>
      </c>
      <c r="O9" s="1122" t="s">
        <v>102</v>
      </c>
      <c r="P9" s="651" t="s">
        <v>101</v>
      </c>
      <c r="Q9" s="1122" t="s">
        <v>100</v>
      </c>
      <c r="R9" s="221"/>
      <c r="S9" s="132"/>
    </row>
    <row r="10" spans="1:19" ht="3.75" customHeight="1" x14ac:dyDescent="0.2">
      <c r="A10" s="130"/>
      <c r="B10" s="132"/>
      <c r="C10" s="778"/>
      <c r="D10" s="778"/>
      <c r="E10" s="776"/>
      <c r="F10" s="776"/>
      <c r="G10" s="776"/>
      <c r="H10" s="776"/>
      <c r="I10" s="776"/>
      <c r="J10" s="776"/>
      <c r="K10" s="776"/>
      <c r="L10" s="776"/>
      <c r="M10" s="776"/>
      <c r="N10" s="776"/>
      <c r="O10" s="776"/>
      <c r="P10" s="776"/>
      <c r="Q10" s="776"/>
      <c r="R10" s="221"/>
      <c r="S10" s="132"/>
    </row>
    <row r="11" spans="1:19" ht="13.5" customHeight="1" x14ac:dyDescent="0.2">
      <c r="A11" s="130"/>
      <c r="B11" s="132"/>
      <c r="C11" s="1538" t="s">
        <v>378</v>
      </c>
      <c r="D11" s="1539"/>
      <c r="E11" s="777"/>
      <c r="F11" s="777"/>
      <c r="G11" s="777"/>
      <c r="H11" s="777"/>
      <c r="I11" s="777"/>
      <c r="J11" s="777"/>
      <c r="K11" s="777"/>
      <c r="L11" s="777"/>
      <c r="M11" s="777"/>
      <c r="N11" s="777"/>
      <c r="O11" s="777"/>
      <c r="P11" s="777"/>
      <c r="Q11" s="777"/>
      <c r="R11" s="221"/>
      <c r="S11" s="132"/>
    </row>
    <row r="12" spans="1:19" s="164" customFormat="1" ht="13.5" customHeight="1" x14ac:dyDescent="0.2">
      <c r="A12" s="156"/>
      <c r="B12" s="165"/>
      <c r="D12" s="823" t="s">
        <v>67</v>
      </c>
      <c r="E12" s="779">
        <v>41</v>
      </c>
      <c r="F12" s="779">
        <v>36</v>
      </c>
      <c r="G12" s="779">
        <v>35</v>
      </c>
      <c r="H12" s="779">
        <v>33</v>
      </c>
      <c r="I12" s="779">
        <v>36</v>
      </c>
      <c r="J12" s="779">
        <v>47</v>
      </c>
      <c r="K12" s="779">
        <v>60</v>
      </c>
      <c r="L12" s="779">
        <v>73</v>
      </c>
      <c r="M12" s="779">
        <v>69</v>
      </c>
      <c r="N12" s="779">
        <v>72</v>
      </c>
      <c r="O12" s="779">
        <v>66</v>
      </c>
      <c r="P12" s="779">
        <v>62</v>
      </c>
      <c r="Q12" s="779">
        <v>56</v>
      </c>
      <c r="R12" s="221"/>
      <c r="S12" s="132"/>
    </row>
    <row r="13" spans="1:19" s="153" customFormat="1" ht="18.75" customHeight="1" x14ac:dyDescent="0.2">
      <c r="A13" s="156"/>
      <c r="B13" s="165"/>
      <c r="C13" s="551"/>
      <c r="D13" s="222"/>
      <c r="E13" s="158"/>
      <c r="F13" s="158"/>
      <c r="G13" s="158"/>
      <c r="H13" s="158"/>
      <c r="I13" s="158"/>
      <c r="J13" s="158"/>
      <c r="K13" s="158"/>
      <c r="L13" s="158"/>
      <c r="M13" s="158"/>
      <c r="N13" s="158"/>
      <c r="O13" s="158"/>
      <c r="P13" s="158"/>
      <c r="Q13" s="158"/>
      <c r="R13" s="221"/>
      <c r="S13" s="132"/>
    </row>
    <row r="14" spans="1:19" s="153" customFormat="1" ht="13.5" customHeight="1" x14ac:dyDescent="0.2">
      <c r="A14" s="156"/>
      <c r="B14" s="165"/>
      <c r="C14" s="1538" t="s">
        <v>142</v>
      </c>
      <c r="D14" s="1539"/>
      <c r="E14" s="158"/>
      <c r="F14" s="158"/>
      <c r="G14" s="158"/>
      <c r="H14" s="158"/>
      <c r="I14" s="158"/>
      <c r="J14" s="158"/>
      <c r="K14" s="158"/>
      <c r="L14" s="158"/>
      <c r="M14" s="158"/>
      <c r="N14" s="158"/>
      <c r="O14" s="158"/>
      <c r="P14" s="158"/>
      <c r="Q14" s="158"/>
      <c r="R14" s="221"/>
      <c r="S14" s="132"/>
    </row>
    <row r="15" spans="1:19" s="160" customFormat="1" ht="13.5" customHeight="1" x14ac:dyDescent="0.2">
      <c r="A15" s="156"/>
      <c r="B15" s="165"/>
      <c r="D15" s="823" t="s">
        <v>67</v>
      </c>
      <c r="E15" s="812">
        <v>665</v>
      </c>
      <c r="F15" s="812">
        <v>425</v>
      </c>
      <c r="G15" s="812">
        <v>547</v>
      </c>
      <c r="H15" s="812">
        <v>456</v>
      </c>
      <c r="I15" s="812">
        <v>752</v>
      </c>
      <c r="J15" s="812">
        <v>1104</v>
      </c>
      <c r="K15" s="812">
        <v>1284</v>
      </c>
      <c r="L15" s="812">
        <v>1784</v>
      </c>
      <c r="M15" s="812">
        <v>1435</v>
      </c>
      <c r="N15" s="812">
        <v>1532</v>
      </c>
      <c r="O15" s="812">
        <v>1532</v>
      </c>
      <c r="P15" s="812">
        <v>1500</v>
      </c>
      <c r="Q15" s="812">
        <v>1537</v>
      </c>
      <c r="R15" s="224"/>
      <c r="S15" s="154"/>
    </row>
    <row r="16" spans="1:19" s="136" customFormat="1" ht="26.25" customHeight="1" x14ac:dyDescent="0.2">
      <c r="A16" s="837"/>
      <c r="B16" s="135"/>
      <c r="C16" s="838"/>
      <c r="D16" s="839" t="s">
        <v>634</v>
      </c>
      <c r="E16" s="840">
        <v>525</v>
      </c>
      <c r="F16" s="840">
        <v>267</v>
      </c>
      <c r="G16" s="840">
        <v>342</v>
      </c>
      <c r="H16" s="840">
        <v>328</v>
      </c>
      <c r="I16" s="840">
        <v>557</v>
      </c>
      <c r="J16" s="840">
        <v>773</v>
      </c>
      <c r="K16" s="840">
        <v>1090</v>
      </c>
      <c r="L16" s="840">
        <v>1617</v>
      </c>
      <c r="M16" s="840">
        <v>1273</v>
      </c>
      <c r="N16" s="840">
        <v>1360</v>
      </c>
      <c r="O16" s="840">
        <v>1406</v>
      </c>
      <c r="P16" s="840">
        <v>1358</v>
      </c>
      <c r="Q16" s="840">
        <v>1457</v>
      </c>
      <c r="R16" s="835"/>
      <c r="S16" s="135"/>
    </row>
    <row r="17" spans="1:19" s="153" customFormat="1" ht="18.75" customHeight="1" x14ac:dyDescent="0.2">
      <c r="A17" s="156"/>
      <c r="B17" s="152"/>
      <c r="C17" s="551" t="s">
        <v>233</v>
      </c>
      <c r="D17" s="841" t="s">
        <v>635</v>
      </c>
      <c r="E17" s="832">
        <v>140</v>
      </c>
      <c r="F17" s="832">
        <v>158</v>
      </c>
      <c r="G17" s="832">
        <v>205</v>
      </c>
      <c r="H17" s="832">
        <v>128</v>
      </c>
      <c r="I17" s="832">
        <v>195</v>
      </c>
      <c r="J17" s="832">
        <v>331</v>
      </c>
      <c r="K17" s="832">
        <v>194</v>
      </c>
      <c r="L17" s="832">
        <v>167</v>
      </c>
      <c r="M17" s="832">
        <v>162</v>
      </c>
      <c r="N17" s="832">
        <v>172</v>
      </c>
      <c r="O17" s="832">
        <v>126</v>
      </c>
      <c r="P17" s="832">
        <v>142</v>
      </c>
      <c r="Q17" s="832">
        <v>80</v>
      </c>
      <c r="R17" s="221"/>
      <c r="S17" s="132"/>
    </row>
    <row r="18" spans="1:19" s="153" customFormat="1" x14ac:dyDescent="0.2">
      <c r="A18" s="156"/>
      <c r="B18" s="152"/>
      <c r="C18" s="551"/>
      <c r="D18" s="1101"/>
      <c r="E18" s="1101"/>
      <c r="F18" s="1101"/>
      <c r="G18" s="1101"/>
      <c r="H18" s="1101"/>
      <c r="I18" s="1101"/>
      <c r="J18" s="1101"/>
      <c r="K18" s="1101"/>
      <c r="L18" s="1101"/>
      <c r="M18" s="1101"/>
      <c r="N18" s="1101"/>
      <c r="O18" s="1101"/>
      <c r="P18" s="1101"/>
      <c r="Q18" s="1101"/>
      <c r="R18" s="221"/>
      <c r="S18" s="132"/>
    </row>
    <row r="19" spans="1:19" s="153" customFormat="1" ht="13.5" customHeight="1" x14ac:dyDescent="0.2">
      <c r="A19" s="156"/>
      <c r="B19" s="152"/>
      <c r="C19" s="551"/>
      <c r="D19" s="225"/>
      <c r="E19" s="148"/>
      <c r="F19" s="148"/>
      <c r="G19" s="148"/>
      <c r="H19" s="148"/>
      <c r="I19" s="148"/>
      <c r="J19" s="148"/>
      <c r="K19" s="148"/>
      <c r="L19" s="148"/>
      <c r="M19" s="148"/>
      <c r="N19" s="148"/>
      <c r="O19" s="148"/>
      <c r="P19" s="148"/>
      <c r="Q19" s="148"/>
      <c r="R19" s="221"/>
      <c r="S19" s="132"/>
    </row>
    <row r="20" spans="1:19" s="153" customFormat="1" ht="13.5" customHeight="1" x14ac:dyDescent="0.2">
      <c r="A20" s="156"/>
      <c r="B20" s="152"/>
      <c r="C20" s="551"/>
      <c r="D20" s="441"/>
      <c r="E20" s="159"/>
      <c r="F20" s="159"/>
      <c r="G20" s="159"/>
      <c r="H20" s="159"/>
      <c r="I20" s="159"/>
      <c r="J20" s="159"/>
      <c r="K20" s="159"/>
      <c r="L20" s="159"/>
      <c r="M20" s="159"/>
      <c r="N20" s="159"/>
      <c r="O20" s="159"/>
      <c r="P20" s="159"/>
      <c r="Q20" s="159"/>
      <c r="R20" s="221"/>
      <c r="S20" s="132"/>
    </row>
    <row r="21" spans="1:19" s="153" customFormat="1" ht="13.5" customHeight="1" x14ac:dyDescent="0.2">
      <c r="A21" s="156"/>
      <c r="B21" s="152"/>
      <c r="C21" s="551"/>
      <c r="D21" s="441"/>
      <c r="E21" s="159"/>
      <c r="F21" s="159"/>
      <c r="G21" s="159"/>
      <c r="H21" s="159"/>
      <c r="I21" s="159"/>
      <c r="J21" s="159"/>
      <c r="K21" s="159"/>
      <c r="L21" s="159"/>
      <c r="M21" s="159"/>
      <c r="N21" s="159"/>
      <c r="O21" s="159"/>
      <c r="P21" s="159"/>
      <c r="Q21" s="159"/>
      <c r="R21" s="221"/>
      <c r="S21" s="132"/>
    </row>
    <row r="22" spans="1:19" s="153" customFormat="1" ht="13.5" customHeight="1" x14ac:dyDescent="0.2">
      <c r="A22" s="151"/>
      <c r="B22" s="152"/>
      <c r="C22" s="551"/>
      <c r="D22" s="441"/>
      <c r="E22" s="159"/>
      <c r="F22" s="159"/>
      <c r="G22" s="159"/>
      <c r="H22" s="159"/>
      <c r="I22" s="159"/>
      <c r="J22" s="159"/>
      <c r="K22" s="159"/>
      <c r="L22" s="159"/>
      <c r="M22" s="159"/>
      <c r="N22" s="159"/>
      <c r="O22" s="159"/>
      <c r="P22" s="159"/>
      <c r="Q22" s="159"/>
      <c r="R22" s="221"/>
      <c r="S22" s="132"/>
    </row>
    <row r="23" spans="1:19" s="153" customFormat="1" ht="13.5" customHeight="1" x14ac:dyDescent="0.2">
      <c r="A23" s="151"/>
      <c r="B23" s="152"/>
      <c r="C23" s="551"/>
      <c r="D23" s="441"/>
      <c r="E23" s="159"/>
      <c r="F23" s="159"/>
      <c r="G23" s="159"/>
      <c r="H23" s="159"/>
      <c r="I23" s="159"/>
      <c r="J23" s="159"/>
      <c r="K23" s="159"/>
      <c r="L23" s="159"/>
      <c r="M23" s="159"/>
      <c r="N23" s="159"/>
      <c r="O23" s="159"/>
      <c r="P23" s="159"/>
      <c r="Q23" s="159"/>
      <c r="R23" s="221"/>
      <c r="S23" s="132"/>
    </row>
    <row r="24" spans="1:19" s="153" customFormat="1" ht="13.5" customHeight="1" x14ac:dyDescent="0.2">
      <c r="A24" s="151"/>
      <c r="B24" s="152"/>
      <c r="C24" s="551"/>
      <c r="D24" s="441"/>
      <c r="E24" s="159"/>
      <c r="F24" s="159"/>
      <c r="G24" s="159"/>
      <c r="H24" s="159"/>
      <c r="I24" s="159"/>
      <c r="J24" s="159"/>
      <c r="K24" s="159"/>
      <c r="L24" s="159"/>
      <c r="M24" s="159"/>
      <c r="N24" s="159"/>
      <c r="O24" s="159"/>
      <c r="P24" s="159"/>
      <c r="Q24" s="159"/>
      <c r="R24" s="221"/>
      <c r="S24" s="132"/>
    </row>
    <row r="25" spans="1:19" s="153" customFormat="1" ht="13.5" customHeight="1" x14ac:dyDescent="0.2">
      <c r="A25" s="151"/>
      <c r="B25" s="152"/>
      <c r="C25" s="551"/>
      <c r="D25" s="441"/>
      <c r="E25" s="159"/>
      <c r="F25" s="159"/>
      <c r="G25" s="159"/>
      <c r="H25" s="159"/>
      <c r="I25" s="159"/>
      <c r="J25" s="159"/>
      <c r="K25" s="159"/>
      <c r="L25" s="159"/>
      <c r="M25" s="159"/>
      <c r="N25" s="159"/>
      <c r="O25" s="159"/>
      <c r="P25" s="159"/>
      <c r="Q25" s="159"/>
      <c r="R25" s="221"/>
      <c r="S25" s="132"/>
    </row>
    <row r="26" spans="1:19" s="160" customFormat="1" ht="13.5" customHeight="1" x14ac:dyDescent="0.2">
      <c r="A26" s="161"/>
      <c r="B26" s="162"/>
      <c r="C26" s="442"/>
      <c r="D26" s="223"/>
      <c r="E26" s="163"/>
      <c r="F26" s="163"/>
      <c r="G26" s="163"/>
      <c r="H26" s="163"/>
      <c r="I26" s="163"/>
      <c r="J26" s="163"/>
      <c r="K26" s="163"/>
      <c r="L26" s="163"/>
      <c r="M26" s="163"/>
      <c r="N26" s="163"/>
      <c r="O26" s="163"/>
      <c r="P26" s="163"/>
      <c r="Q26" s="163"/>
      <c r="R26" s="224"/>
      <c r="S26" s="154"/>
    </row>
    <row r="27" spans="1:19" ht="13.5" customHeight="1" x14ac:dyDescent="0.2">
      <c r="A27" s="130"/>
      <c r="B27" s="132"/>
      <c r="C27" s="551"/>
      <c r="D27" s="133"/>
      <c r="E27" s="159"/>
      <c r="F27" s="159"/>
      <c r="G27" s="159"/>
      <c r="H27" s="159"/>
      <c r="I27" s="159"/>
      <c r="J27" s="159"/>
      <c r="K27" s="159"/>
      <c r="L27" s="159"/>
      <c r="M27" s="159"/>
      <c r="N27" s="159"/>
      <c r="O27" s="159"/>
      <c r="P27" s="159"/>
      <c r="Q27" s="159"/>
      <c r="R27" s="221"/>
      <c r="S27" s="132"/>
    </row>
    <row r="28" spans="1:19" s="153" customFormat="1" ht="13.5" customHeight="1" x14ac:dyDescent="0.2">
      <c r="A28" s="151"/>
      <c r="B28" s="152"/>
      <c r="C28" s="551"/>
      <c r="D28" s="133"/>
      <c r="E28" s="159"/>
      <c r="F28" s="159"/>
      <c r="G28" s="159"/>
      <c r="H28" s="159"/>
      <c r="I28" s="159"/>
      <c r="J28" s="159"/>
      <c r="K28" s="159"/>
      <c r="L28" s="159"/>
      <c r="M28" s="159"/>
      <c r="N28" s="159"/>
      <c r="O28" s="159"/>
      <c r="P28" s="159"/>
      <c r="Q28" s="159"/>
      <c r="R28" s="221"/>
      <c r="S28" s="132"/>
    </row>
    <row r="29" spans="1:19" s="153" customFormat="1" ht="13.5" customHeight="1" x14ac:dyDescent="0.2">
      <c r="A29" s="151"/>
      <c r="B29" s="152"/>
      <c r="C29" s="551"/>
      <c r="D29" s="225"/>
      <c r="E29" s="159"/>
      <c r="F29" s="159"/>
      <c r="G29" s="159"/>
      <c r="H29" s="159"/>
      <c r="I29" s="159"/>
      <c r="J29" s="159"/>
      <c r="K29" s="159"/>
      <c r="L29" s="159"/>
      <c r="M29" s="159"/>
      <c r="N29" s="159"/>
      <c r="O29" s="159"/>
      <c r="P29" s="159"/>
      <c r="Q29" s="159"/>
      <c r="R29" s="221"/>
      <c r="S29" s="132"/>
    </row>
    <row r="30" spans="1:19" s="153" customFormat="1" ht="13.5" customHeight="1" x14ac:dyDescent="0.2">
      <c r="A30" s="151"/>
      <c r="B30" s="152"/>
      <c r="C30" s="551"/>
      <c r="D30" s="654"/>
      <c r="E30" s="655"/>
      <c r="F30" s="655"/>
      <c r="G30" s="655"/>
      <c r="H30" s="655"/>
      <c r="I30" s="655"/>
      <c r="J30" s="655"/>
      <c r="K30" s="655"/>
      <c r="L30" s="655"/>
      <c r="M30" s="655"/>
      <c r="N30" s="655"/>
      <c r="O30" s="655"/>
      <c r="P30" s="655"/>
      <c r="Q30" s="655"/>
      <c r="R30" s="221"/>
      <c r="S30" s="132"/>
    </row>
    <row r="31" spans="1:19" s="160" customFormat="1" ht="13.5" customHeight="1" x14ac:dyDescent="0.2">
      <c r="A31" s="161"/>
      <c r="B31" s="162"/>
      <c r="C31" s="442"/>
      <c r="D31" s="656"/>
      <c r="E31" s="656"/>
      <c r="F31" s="656"/>
      <c r="G31" s="656"/>
      <c r="H31" s="656"/>
      <c r="I31" s="656"/>
      <c r="J31" s="656"/>
      <c r="K31" s="656"/>
      <c r="L31" s="656"/>
      <c r="M31" s="656"/>
      <c r="N31" s="656"/>
      <c r="O31" s="656"/>
      <c r="P31" s="656"/>
      <c r="Q31" s="656"/>
      <c r="R31" s="224"/>
      <c r="S31" s="154"/>
    </row>
    <row r="32" spans="1:19" ht="35.25" customHeight="1" x14ac:dyDescent="0.2">
      <c r="A32" s="130"/>
      <c r="B32" s="132"/>
      <c r="C32" s="551"/>
      <c r="D32" s="1541" t="s">
        <v>636</v>
      </c>
      <c r="E32" s="1541"/>
      <c r="F32" s="1541"/>
      <c r="G32" s="1541"/>
      <c r="H32" s="1541"/>
      <c r="I32" s="1541"/>
      <c r="J32" s="1541"/>
      <c r="K32" s="1541"/>
      <c r="L32" s="1541"/>
      <c r="M32" s="1541"/>
      <c r="N32" s="1541"/>
      <c r="O32" s="1541"/>
      <c r="P32" s="1541"/>
      <c r="Q32" s="1541"/>
      <c r="R32" s="1542"/>
      <c r="S32" s="132"/>
    </row>
    <row r="33" spans="1:19" ht="13.5" customHeight="1" x14ac:dyDescent="0.2">
      <c r="A33" s="130"/>
      <c r="B33" s="132"/>
      <c r="C33" s="824" t="s">
        <v>176</v>
      </c>
      <c r="D33" s="825"/>
      <c r="E33" s="825"/>
      <c r="F33" s="825"/>
      <c r="G33" s="825"/>
      <c r="H33" s="825"/>
      <c r="I33" s="825"/>
      <c r="J33" s="825"/>
      <c r="K33" s="825"/>
      <c r="L33" s="825"/>
      <c r="M33" s="825"/>
      <c r="N33" s="825"/>
      <c r="O33" s="825"/>
      <c r="P33" s="825"/>
      <c r="Q33" s="826"/>
      <c r="R33" s="221"/>
      <c r="S33" s="157"/>
    </row>
    <row r="34" spans="1:19" s="153" customFormat="1" ht="3.75" customHeight="1" x14ac:dyDescent="0.2">
      <c r="A34" s="151"/>
      <c r="B34" s="152"/>
      <c r="C34" s="551"/>
      <c r="D34" s="225"/>
      <c r="E34" s="159"/>
      <c r="F34" s="159"/>
      <c r="G34" s="159"/>
      <c r="H34" s="159"/>
      <c r="I34" s="159"/>
      <c r="J34" s="159"/>
      <c r="K34" s="159"/>
      <c r="L34" s="159"/>
      <c r="M34" s="159"/>
      <c r="N34" s="159"/>
      <c r="O34" s="159"/>
      <c r="P34" s="159"/>
      <c r="Q34" s="159"/>
      <c r="R34" s="221"/>
      <c r="S34" s="132"/>
    </row>
    <row r="35" spans="1:19" ht="12.75" customHeight="1" x14ac:dyDescent="0.2">
      <c r="A35" s="130"/>
      <c r="B35" s="132"/>
      <c r="C35" s="1535"/>
      <c r="D35" s="1535"/>
      <c r="E35" s="813" t="s">
        <v>637</v>
      </c>
      <c r="F35" s="813" t="s">
        <v>638</v>
      </c>
      <c r="G35" s="813" t="s">
        <v>639</v>
      </c>
      <c r="H35" s="813" t="s">
        <v>640</v>
      </c>
      <c r="I35" s="811" t="s">
        <v>641</v>
      </c>
      <c r="J35" s="811" t="s">
        <v>642</v>
      </c>
      <c r="K35" s="811" t="s">
        <v>643</v>
      </c>
      <c r="L35" s="804">
        <v>2013</v>
      </c>
      <c r="M35" s="807">
        <v>2014</v>
      </c>
      <c r="N35" s="821">
        <v>2015</v>
      </c>
      <c r="O35" s="821">
        <v>2016</v>
      </c>
      <c r="P35" s="821">
        <v>2017</v>
      </c>
      <c r="Q35" s="821">
        <v>2018</v>
      </c>
      <c r="R35" s="221"/>
      <c r="S35" s="132"/>
    </row>
    <row r="36" spans="1:19" ht="3.75" customHeight="1" x14ac:dyDescent="0.2">
      <c r="A36" s="130"/>
      <c r="B36" s="132"/>
      <c r="C36" s="778"/>
      <c r="D36" s="778"/>
      <c r="E36" s="765"/>
      <c r="F36" s="765"/>
      <c r="G36" s="799"/>
      <c r="H36" s="814"/>
      <c r="I36" s="865"/>
      <c r="J36" s="865"/>
      <c r="K36" s="865"/>
      <c r="L36" s="799"/>
      <c r="M36" s="799"/>
      <c r="N36" s="822"/>
      <c r="O36" s="822"/>
      <c r="P36" s="822"/>
      <c r="Q36" s="822"/>
      <c r="R36" s="221"/>
      <c r="S36" s="132"/>
    </row>
    <row r="37" spans="1:19" ht="13.5" customHeight="1" x14ac:dyDescent="0.2">
      <c r="A37" s="130"/>
      <c r="B37" s="132"/>
      <c r="C37" s="1538" t="s">
        <v>378</v>
      </c>
      <c r="D37" s="1539"/>
      <c r="E37" s="765"/>
      <c r="F37" s="765"/>
      <c r="G37" s="799"/>
      <c r="H37" s="814"/>
      <c r="I37" s="865"/>
      <c r="J37" s="865"/>
      <c r="K37" s="865"/>
      <c r="L37" s="799"/>
      <c r="M37" s="799"/>
      <c r="N37" s="822"/>
      <c r="O37" s="822"/>
      <c r="P37" s="822"/>
      <c r="Q37" s="822"/>
      <c r="R37" s="221"/>
      <c r="S37" s="132"/>
    </row>
    <row r="38" spans="1:19" s="164" customFormat="1" ht="13.5" customHeight="1" x14ac:dyDescent="0.2">
      <c r="A38" s="156"/>
      <c r="B38" s="165"/>
      <c r="D38" s="823" t="s">
        <v>67</v>
      </c>
      <c r="E38" s="779">
        <v>49</v>
      </c>
      <c r="F38" s="779">
        <v>28</v>
      </c>
      <c r="G38" s="779">
        <v>54</v>
      </c>
      <c r="H38" s="779">
        <v>423</v>
      </c>
      <c r="I38" s="796">
        <v>324</v>
      </c>
      <c r="J38" s="796">
        <v>266</v>
      </c>
      <c r="K38" s="796">
        <v>550</v>
      </c>
      <c r="L38" s="805">
        <v>547</v>
      </c>
      <c r="M38" s="808">
        <v>344</v>
      </c>
      <c r="N38" s="800">
        <v>254</v>
      </c>
      <c r="O38" s="800">
        <v>211</v>
      </c>
      <c r="P38" s="800">
        <v>161</v>
      </c>
      <c r="Q38" s="800">
        <v>150</v>
      </c>
      <c r="R38" s="221"/>
      <c r="S38" s="132"/>
    </row>
    <row r="39" spans="1:19" s="153" customFormat="1" ht="18.75" customHeight="1" x14ac:dyDescent="0.2">
      <c r="A39" s="151"/>
      <c r="B39" s="152"/>
      <c r="C39" s="551"/>
      <c r="D39" s="222"/>
      <c r="E39" s="766"/>
      <c r="F39" s="766"/>
      <c r="G39" s="809"/>
      <c r="H39" s="158"/>
      <c r="I39" s="798"/>
      <c r="J39" s="798"/>
      <c r="K39" s="798"/>
      <c r="L39" s="801"/>
      <c r="M39" s="809"/>
      <c r="N39" s="803"/>
      <c r="O39" s="803"/>
      <c r="P39" s="803"/>
      <c r="Q39" s="803"/>
      <c r="R39" s="221"/>
      <c r="S39" s="132"/>
    </row>
    <row r="40" spans="1:19" s="153" customFormat="1" ht="13.5" customHeight="1" x14ac:dyDescent="0.2">
      <c r="A40" s="151"/>
      <c r="B40" s="152"/>
      <c r="C40" s="1538" t="s">
        <v>142</v>
      </c>
      <c r="D40" s="1539"/>
      <c r="E40" s="766"/>
      <c r="F40" s="766"/>
      <c r="G40" s="809"/>
      <c r="H40" s="158"/>
      <c r="I40" s="798"/>
      <c r="J40" s="798"/>
      <c r="K40" s="798"/>
      <c r="L40" s="801"/>
      <c r="M40" s="809"/>
      <c r="N40" s="803"/>
      <c r="O40" s="803"/>
      <c r="P40" s="803"/>
      <c r="Q40" s="803"/>
      <c r="R40" s="221"/>
      <c r="S40" s="132"/>
    </row>
    <row r="41" spans="1:19" s="160" customFormat="1" ht="13.5" customHeight="1" x14ac:dyDescent="0.2">
      <c r="A41" s="161"/>
      <c r="B41" s="162"/>
      <c r="D41" s="823" t="s">
        <v>67</v>
      </c>
      <c r="E41" s="780">
        <v>664</v>
      </c>
      <c r="F41" s="780">
        <v>891</v>
      </c>
      <c r="G41" s="780">
        <v>1422</v>
      </c>
      <c r="H41" s="780">
        <v>19278</v>
      </c>
      <c r="I41" s="797">
        <v>6145</v>
      </c>
      <c r="J41" s="797">
        <v>3601</v>
      </c>
      <c r="K41" s="797">
        <v>8703</v>
      </c>
      <c r="L41" s="806">
        <v>7434</v>
      </c>
      <c r="M41" s="810">
        <v>4460</v>
      </c>
      <c r="N41" s="802">
        <v>3872</v>
      </c>
      <c r="O41" s="802">
        <v>4126</v>
      </c>
      <c r="P41" s="802">
        <v>3263</v>
      </c>
      <c r="Q41" s="802">
        <v>3520</v>
      </c>
      <c r="R41" s="224"/>
      <c r="S41" s="154"/>
    </row>
    <row r="42" spans="1:19" s="136" customFormat="1" ht="26.25" customHeight="1" x14ac:dyDescent="0.2">
      <c r="A42" s="134"/>
      <c r="B42" s="135"/>
      <c r="C42" s="838"/>
      <c r="D42" s="839" t="s">
        <v>634</v>
      </c>
      <c r="E42" s="843">
        <v>101</v>
      </c>
      <c r="F42" s="843">
        <v>116</v>
      </c>
      <c r="G42" s="843">
        <v>122</v>
      </c>
      <c r="H42" s="843">
        <v>9492</v>
      </c>
      <c r="I42" s="842">
        <v>3334</v>
      </c>
      <c r="J42" s="842">
        <v>2266</v>
      </c>
      <c r="K42" s="842">
        <v>4718</v>
      </c>
      <c r="L42" s="844">
        <v>3439</v>
      </c>
      <c r="M42" s="845">
        <v>2281</v>
      </c>
      <c r="N42" s="846">
        <v>2413</v>
      </c>
      <c r="O42" s="846">
        <v>2142</v>
      </c>
      <c r="P42" s="846">
        <v>2201</v>
      </c>
      <c r="Q42" s="846">
        <v>2458</v>
      </c>
      <c r="R42" s="835"/>
      <c r="S42" s="135"/>
    </row>
    <row r="43" spans="1:19" s="153" customFormat="1" ht="18.75" customHeight="1" x14ac:dyDescent="0.2">
      <c r="A43" s="151"/>
      <c r="B43" s="152"/>
      <c r="C43" s="551" t="s">
        <v>233</v>
      </c>
      <c r="D43" s="841" t="s">
        <v>635</v>
      </c>
      <c r="E43" s="828">
        <v>563</v>
      </c>
      <c r="F43" s="828">
        <v>775</v>
      </c>
      <c r="G43" s="828">
        <v>1300</v>
      </c>
      <c r="H43" s="828">
        <v>9786</v>
      </c>
      <c r="I43" s="827">
        <v>2811</v>
      </c>
      <c r="J43" s="827">
        <v>1335</v>
      </c>
      <c r="K43" s="827">
        <v>3985</v>
      </c>
      <c r="L43" s="829">
        <v>3995</v>
      </c>
      <c r="M43" s="830">
        <v>2179</v>
      </c>
      <c r="N43" s="831">
        <v>1459</v>
      </c>
      <c r="O43" s="831">
        <v>1984</v>
      </c>
      <c r="P43" s="831">
        <v>1062</v>
      </c>
      <c r="Q43" s="831">
        <v>1062</v>
      </c>
      <c r="R43" s="221"/>
      <c r="S43" s="132"/>
    </row>
    <row r="44" spans="1:19" s="153" customFormat="1" ht="13.5" customHeight="1" x14ac:dyDescent="0.2">
      <c r="A44" s="151"/>
      <c r="B44" s="152"/>
      <c r="C44" s="551"/>
      <c r="D44" s="225"/>
      <c r="E44" s="159"/>
      <c r="F44" s="159"/>
      <c r="G44" s="159"/>
      <c r="H44" s="159"/>
      <c r="I44" s="159"/>
      <c r="J44" s="159"/>
      <c r="K44" s="159"/>
      <c r="L44" s="159"/>
      <c r="M44" s="159"/>
      <c r="N44" s="159"/>
      <c r="O44" s="159"/>
      <c r="P44" s="159"/>
      <c r="Q44" s="159"/>
      <c r="R44" s="221"/>
      <c r="S44" s="132"/>
    </row>
    <row r="45" spans="1:19" s="781" customFormat="1" ht="13.5" customHeight="1" x14ac:dyDescent="0.2">
      <c r="A45" s="783"/>
      <c r="B45" s="783"/>
      <c r="C45" s="784"/>
      <c r="D45" s="654"/>
      <c r="E45" s="655"/>
      <c r="F45" s="655"/>
      <c r="G45" s="655"/>
      <c r="H45" s="655"/>
      <c r="I45" s="655"/>
      <c r="J45" s="655"/>
      <c r="K45" s="655"/>
      <c r="L45" s="655"/>
      <c r="M45" s="655"/>
      <c r="N45" s="655"/>
      <c r="O45" s="655"/>
      <c r="P45" s="655"/>
      <c r="Q45" s="655"/>
      <c r="R45" s="221"/>
      <c r="S45" s="132"/>
    </row>
    <row r="46" spans="1:19" s="782" customFormat="1" ht="13.5" customHeight="1" x14ac:dyDescent="0.2">
      <c r="A46" s="656"/>
      <c r="B46" s="656"/>
      <c r="C46" s="786"/>
      <c r="D46" s="656"/>
      <c r="E46" s="787"/>
      <c r="F46" s="787"/>
      <c r="G46" s="787"/>
      <c r="H46" s="787"/>
      <c r="I46" s="787"/>
      <c r="J46" s="787"/>
      <c r="K46" s="787"/>
      <c r="L46" s="787"/>
      <c r="M46" s="787"/>
      <c r="N46" s="787"/>
      <c r="O46" s="787"/>
      <c r="P46" s="787"/>
      <c r="Q46" s="787"/>
      <c r="R46" s="221"/>
      <c r="S46" s="132"/>
    </row>
    <row r="47" spans="1:19" s="555" customFormat="1" ht="13.5" customHeight="1" x14ac:dyDescent="0.2">
      <c r="A47" s="785"/>
      <c r="B47" s="785"/>
      <c r="C47" s="784"/>
      <c r="D47" s="657"/>
      <c r="E47" s="655"/>
      <c r="F47" s="655"/>
      <c r="G47" s="655"/>
      <c r="H47" s="655"/>
      <c r="I47" s="655"/>
      <c r="J47" s="655"/>
      <c r="K47" s="655"/>
      <c r="L47" s="655"/>
      <c r="M47" s="655"/>
      <c r="N47" s="655"/>
      <c r="O47" s="655"/>
      <c r="P47" s="655"/>
      <c r="Q47" s="655"/>
      <c r="R47" s="221"/>
      <c r="S47" s="132"/>
    </row>
    <row r="48" spans="1:19" s="781" customFormat="1" ht="13.5" customHeight="1" x14ac:dyDescent="0.2">
      <c r="A48" s="783"/>
      <c r="B48" s="783"/>
      <c r="C48" s="784"/>
      <c r="D48" s="657"/>
      <c r="E48" s="655"/>
      <c r="F48" s="655"/>
      <c r="G48" s="655"/>
      <c r="H48" s="655"/>
      <c r="I48" s="655"/>
      <c r="J48" s="655"/>
      <c r="K48" s="655"/>
      <c r="L48" s="655"/>
      <c r="M48" s="655"/>
      <c r="N48" s="655"/>
      <c r="O48" s="655"/>
      <c r="P48" s="655"/>
      <c r="Q48" s="655"/>
      <c r="R48" s="221"/>
      <c r="S48" s="132"/>
    </row>
    <row r="49" spans="1:19" s="781" customFormat="1" ht="13.5" customHeight="1" x14ac:dyDescent="0.2">
      <c r="A49" s="783"/>
      <c r="B49" s="783"/>
      <c r="C49" s="784"/>
      <c r="D49" s="654"/>
      <c r="E49" s="655"/>
      <c r="F49" s="655"/>
      <c r="G49" s="655"/>
      <c r="H49" s="655"/>
      <c r="I49" s="655"/>
      <c r="J49" s="655"/>
      <c r="K49" s="655"/>
      <c r="L49" s="655"/>
      <c r="M49" s="655"/>
      <c r="N49" s="655"/>
      <c r="O49" s="655"/>
      <c r="P49" s="655"/>
      <c r="Q49" s="655"/>
      <c r="R49" s="221"/>
      <c r="S49" s="132"/>
    </row>
    <row r="50" spans="1:19" s="781" customFormat="1" ht="13.5" customHeight="1" x14ac:dyDescent="0.2">
      <c r="A50" s="783"/>
      <c r="B50" s="783"/>
      <c r="C50" s="784"/>
      <c r="D50" s="654"/>
      <c r="E50" s="655"/>
      <c r="F50" s="655"/>
      <c r="G50" s="655"/>
      <c r="H50" s="655"/>
      <c r="I50" s="655"/>
      <c r="J50" s="655"/>
      <c r="K50" s="655"/>
      <c r="L50" s="655"/>
      <c r="M50" s="655"/>
      <c r="N50" s="655"/>
      <c r="O50" s="655"/>
      <c r="P50" s="655"/>
      <c r="Q50" s="655"/>
      <c r="R50" s="221"/>
      <c r="S50" s="132"/>
    </row>
    <row r="51" spans="1:19" s="555" customFormat="1" ht="13.5" customHeight="1" x14ac:dyDescent="0.2">
      <c r="A51" s="785"/>
      <c r="B51" s="785"/>
      <c r="C51" s="788"/>
      <c r="D51" s="1537"/>
      <c r="E51" s="1537"/>
      <c r="F51" s="1537"/>
      <c r="G51" s="1537"/>
      <c r="H51" s="789"/>
      <c r="I51" s="789"/>
      <c r="J51" s="789"/>
      <c r="K51" s="789"/>
      <c r="L51" s="789"/>
      <c r="M51" s="789"/>
      <c r="N51" s="789"/>
      <c r="O51" s="789"/>
      <c r="P51" s="789"/>
      <c r="Q51" s="789"/>
      <c r="R51" s="221"/>
      <c r="S51" s="132"/>
    </row>
    <row r="52" spans="1:19" s="555" customFormat="1" ht="13.5" customHeight="1" x14ac:dyDescent="0.2">
      <c r="A52" s="785"/>
      <c r="B52" s="785"/>
      <c r="C52" s="785"/>
      <c r="D52" s="785"/>
      <c r="E52" s="785"/>
      <c r="F52" s="785"/>
      <c r="G52" s="785"/>
      <c r="H52" s="785"/>
      <c r="I52" s="785"/>
      <c r="J52" s="785"/>
      <c r="K52" s="785"/>
      <c r="L52" s="785"/>
      <c r="M52" s="785"/>
      <c r="N52" s="785"/>
      <c r="O52" s="785"/>
      <c r="P52" s="785"/>
      <c r="Q52" s="785"/>
      <c r="R52" s="221"/>
      <c r="S52" s="132"/>
    </row>
    <row r="53" spans="1:19" s="555" customFormat="1" ht="13.5" customHeight="1" x14ac:dyDescent="0.2">
      <c r="A53" s="785"/>
      <c r="B53" s="785"/>
      <c r="C53" s="790"/>
      <c r="D53" s="791"/>
      <c r="E53" s="792"/>
      <c r="F53" s="792"/>
      <c r="G53" s="792"/>
      <c r="H53" s="792"/>
      <c r="I53" s="792"/>
      <c r="J53" s="792"/>
      <c r="K53" s="792"/>
      <c r="L53" s="792"/>
      <c r="M53" s="792"/>
      <c r="N53" s="792"/>
      <c r="O53" s="792"/>
      <c r="P53" s="792"/>
      <c r="Q53" s="792"/>
      <c r="R53" s="221"/>
      <c r="S53" s="132"/>
    </row>
    <row r="54" spans="1:19" s="555" customFormat="1" ht="13.5" customHeight="1" x14ac:dyDescent="0.2">
      <c r="A54" s="785"/>
      <c r="B54" s="785"/>
      <c r="C54" s="1535"/>
      <c r="D54" s="1535"/>
      <c r="E54" s="793"/>
      <c r="F54" s="793"/>
      <c r="G54" s="793"/>
      <c r="H54" s="793"/>
      <c r="I54" s="793"/>
      <c r="J54" s="793"/>
      <c r="K54" s="793"/>
      <c r="L54" s="793"/>
      <c r="M54" s="793"/>
      <c r="N54" s="793"/>
      <c r="O54" s="793"/>
      <c r="P54" s="793"/>
      <c r="Q54" s="793"/>
      <c r="R54" s="221"/>
      <c r="S54" s="132"/>
    </row>
    <row r="55" spans="1:19" s="555" customFormat="1" ht="13.5" customHeight="1" x14ac:dyDescent="0.2">
      <c r="A55" s="785"/>
      <c r="B55" s="785"/>
      <c r="C55" s="1536"/>
      <c r="D55" s="1536"/>
      <c r="E55" s="794"/>
      <c r="F55" s="794"/>
      <c r="G55" s="794"/>
      <c r="H55" s="794"/>
      <c r="I55" s="794"/>
      <c r="J55" s="794"/>
      <c r="K55" s="794"/>
      <c r="L55" s="794"/>
      <c r="M55" s="794"/>
      <c r="N55" s="794"/>
      <c r="O55" s="794"/>
      <c r="P55" s="794"/>
      <c r="Q55" s="794"/>
      <c r="R55" s="221"/>
      <c r="S55" s="132"/>
    </row>
    <row r="56" spans="1:19" s="555" customFormat="1" ht="13.5" customHeight="1" x14ac:dyDescent="0.2">
      <c r="A56" s="785"/>
      <c r="B56" s="785"/>
      <c r="C56" s="786"/>
      <c r="D56" s="795"/>
      <c r="E56" s="794"/>
      <c r="F56" s="794"/>
      <c r="G56" s="794"/>
      <c r="H56" s="794"/>
      <c r="I56" s="794"/>
      <c r="J56" s="794"/>
      <c r="K56" s="794"/>
      <c r="L56" s="794"/>
      <c r="M56" s="794"/>
      <c r="N56" s="794"/>
      <c r="O56" s="794"/>
      <c r="P56" s="794"/>
      <c r="Q56" s="794"/>
      <c r="R56" s="221"/>
      <c r="S56" s="132"/>
    </row>
    <row r="57" spans="1:19" s="555" customFormat="1" ht="13.5" customHeight="1" x14ac:dyDescent="0.2">
      <c r="A57" s="785"/>
      <c r="B57" s="785"/>
      <c r="C57" s="784"/>
      <c r="D57" s="657"/>
      <c r="E57" s="794"/>
      <c r="F57" s="794"/>
      <c r="G57" s="794"/>
      <c r="H57" s="794"/>
      <c r="I57" s="794"/>
      <c r="J57" s="794"/>
      <c r="K57" s="794"/>
      <c r="L57" s="794"/>
      <c r="M57" s="794"/>
      <c r="N57" s="794"/>
      <c r="O57" s="794"/>
      <c r="P57" s="794"/>
      <c r="Q57" s="794"/>
      <c r="R57" s="221"/>
      <c r="S57" s="132"/>
    </row>
    <row r="58" spans="1:19" s="836" customFormat="1" ht="13.5" customHeight="1" x14ac:dyDescent="0.15">
      <c r="A58" s="834"/>
      <c r="B58" s="834"/>
      <c r="C58" s="1540" t="s">
        <v>644</v>
      </c>
      <c r="D58" s="1540"/>
      <c r="E58" s="1540"/>
      <c r="F58" s="1540"/>
      <c r="G58" s="1540"/>
      <c r="H58" s="1540"/>
      <c r="I58" s="1540"/>
      <c r="J58" s="1540"/>
      <c r="K58" s="1540"/>
      <c r="L58" s="1540"/>
      <c r="M58" s="1540"/>
      <c r="N58" s="1540"/>
      <c r="O58" s="1540"/>
      <c r="P58" s="1540"/>
      <c r="Q58" s="1540"/>
      <c r="R58" s="835"/>
      <c r="S58" s="135"/>
    </row>
    <row r="59" spans="1:19" s="136" customFormat="1" ht="13.5" customHeight="1" x14ac:dyDescent="0.2">
      <c r="A59" s="834"/>
      <c r="B59" s="834"/>
      <c r="C59" s="1534" t="s">
        <v>645</v>
      </c>
      <c r="D59" s="1534"/>
      <c r="E59" s="1534"/>
      <c r="F59" s="1534"/>
      <c r="G59" s="1534"/>
      <c r="H59" s="1534"/>
      <c r="I59" s="1534"/>
      <c r="J59" s="1534"/>
      <c r="K59" s="1534"/>
      <c r="L59" s="1534"/>
      <c r="M59" s="1534"/>
      <c r="N59" s="1534"/>
      <c r="O59" s="1534"/>
      <c r="P59" s="1534"/>
      <c r="Q59" s="1534"/>
      <c r="R59" s="835"/>
      <c r="S59" s="135"/>
    </row>
    <row r="60" spans="1:19" s="375" customFormat="1" ht="13.5" customHeight="1" x14ac:dyDescent="0.2">
      <c r="A60" s="785"/>
      <c r="B60" s="785"/>
      <c r="C60" s="438" t="s">
        <v>413</v>
      </c>
      <c r="D60" s="396"/>
      <c r="E60" s="815"/>
      <c r="F60" s="815"/>
      <c r="G60" s="815"/>
      <c r="H60" s="815"/>
      <c r="I60" s="816" t="s">
        <v>133</v>
      </c>
      <c r="J60" s="817"/>
      <c r="K60" s="817"/>
      <c r="L60" s="817"/>
      <c r="M60" s="468"/>
      <c r="N60" s="533"/>
      <c r="O60" s="533"/>
      <c r="P60" s="533"/>
      <c r="Q60" s="533"/>
      <c r="R60" s="221"/>
    </row>
    <row r="61" spans="1:19" ht="13.5" customHeight="1" x14ac:dyDescent="0.2">
      <c r="A61" s="130"/>
      <c r="B61" s="132"/>
      <c r="C61" s="416"/>
      <c r="D61" s="132"/>
      <c r="E61" s="167"/>
      <c r="F61" s="1481">
        <v>43617</v>
      </c>
      <c r="G61" s="1481"/>
      <c r="H61" s="1481"/>
      <c r="I61" s="1481"/>
      <c r="J61" s="1481"/>
      <c r="K61" s="1481"/>
      <c r="L61" s="1481"/>
      <c r="M61" s="1481"/>
      <c r="N61" s="1481"/>
      <c r="O61" s="1481"/>
      <c r="P61" s="1481"/>
      <c r="Q61" s="1481"/>
      <c r="R61" s="365">
        <v>9</v>
      </c>
      <c r="S61" s="132"/>
    </row>
    <row r="62" spans="1:19" ht="15" customHeight="1" x14ac:dyDescent="0.2">
      <c r="B62" s="416"/>
    </row>
  </sheetData>
  <dataConsolidate/>
  <mergeCells count="17">
    <mergeCell ref="C6:Q6"/>
    <mergeCell ref="C11:D11"/>
    <mergeCell ref="C14:D14"/>
    <mergeCell ref="B1:D1"/>
    <mergeCell ref="C35:D35"/>
    <mergeCell ref="E8:L8"/>
    <mergeCell ref="M8:Q8"/>
    <mergeCell ref="C59:Q59"/>
    <mergeCell ref="F61:Q61"/>
    <mergeCell ref="C54:D54"/>
    <mergeCell ref="C55:D55"/>
    <mergeCell ref="C9:D9"/>
    <mergeCell ref="D51:G51"/>
    <mergeCell ref="C37:D37"/>
    <mergeCell ref="C40:D40"/>
    <mergeCell ref="C58:Q58"/>
    <mergeCell ref="D32:R32"/>
  </mergeCells>
  <conditionalFormatting sqref="H35:Q37 E35:G35 E9:Q11">
    <cfRule type="cellIs" dxfId="278"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T76"/>
  <sheetViews>
    <sheetView showRuler="0" zoomScaleNormal="100" workbookViewId="0"/>
  </sheetViews>
  <sheetFormatPr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20" width="9.140625" style="53"/>
    <col min="21" max="16384" width="9.140625" style="91"/>
  </cols>
  <sheetData>
    <row r="1" spans="1:20" ht="13.5" customHeight="1" x14ac:dyDescent="0.2">
      <c r="A1" s="2"/>
      <c r="B1" s="4"/>
      <c r="C1" s="4"/>
      <c r="D1" s="1553" t="s">
        <v>309</v>
      </c>
      <c r="E1" s="1553"/>
      <c r="F1" s="1553"/>
      <c r="G1" s="1553"/>
      <c r="H1" s="1553"/>
      <c r="I1" s="1553"/>
      <c r="J1" s="1553"/>
      <c r="K1" s="1553"/>
      <c r="L1" s="1553"/>
      <c r="M1" s="1553"/>
      <c r="N1" s="1553"/>
      <c r="O1" s="1553"/>
      <c r="P1" s="1553"/>
      <c r="Q1" s="1553"/>
      <c r="R1" s="1553"/>
      <c r="S1" s="2"/>
    </row>
    <row r="2" spans="1:20" ht="6" customHeight="1" x14ac:dyDescent="0.2">
      <c r="A2" s="2"/>
      <c r="B2" s="1554"/>
      <c r="C2" s="1555"/>
      <c r="D2" s="1556"/>
      <c r="E2" s="4"/>
      <c r="F2" s="4"/>
      <c r="G2" s="4"/>
      <c r="H2" s="4"/>
      <c r="I2" s="4"/>
      <c r="J2" s="4"/>
      <c r="K2" s="4"/>
      <c r="L2" s="4"/>
      <c r="M2" s="4"/>
      <c r="N2" s="4"/>
      <c r="O2" s="4"/>
      <c r="P2" s="4"/>
      <c r="Q2" s="4"/>
      <c r="R2" s="4"/>
      <c r="S2" s="2"/>
    </row>
    <row r="3" spans="1:20" ht="13.5" customHeight="1" thickBot="1" x14ac:dyDescent="0.25">
      <c r="A3" s="2"/>
      <c r="B3" s="215"/>
      <c r="C3" s="4"/>
      <c r="D3" s="4"/>
      <c r="E3" s="650"/>
      <c r="F3" s="650"/>
      <c r="G3" s="650"/>
      <c r="H3" s="650"/>
      <c r="I3" s="499"/>
      <c r="J3" s="650"/>
      <c r="K3" s="650"/>
      <c r="L3" s="650"/>
      <c r="M3" s="650"/>
      <c r="N3" s="650"/>
      <c r="O3" s="650"/>
      <c r="P3" s="650"/>
      <c r="Q3" s="650" t="s">
        <v>72</v>
      </c>
      <c r="R3" s="4"/>
      <c r="S3" s="2"/>
    </row>
    <row r="4" spans="1:20" s="7" customFormat="1" ht="13.5" customHeight="1" thickBot="1" x14ac:dyDescent="0.25">
      <c r="A4" s="6"/>
      <c r="B4" s="214"/>
      <c r="C4" s="361" t="s">
        <v>211</v>
      </c>
      <c r="D4" s="500"/>
      <c r="E4" s="500"/>
      <c r="F4" s="500"/>
      <c r="G4" s="500"/>
      <c r="H4" s="500"/>
      <c r="I4" s="500"/>
      <c r="J4" s="500"/>
      <c r="K4" s="500"/>
      <c r="L4" s="500"/>
      <c r="M4" s="500"/>
      <c r="N4" s="500"/>
      <c r="O4" s="500"/>
      <c r="P4" s="500"/>
      <c r="Q4" s="501"/>
      <c r="R4" s="4"/>
      <c r="S4" s="6"/>
      <c r="T4" s="1443"/>
    </row>
    <row r="5" spans="1:20" ht="4.5" customHeight="1" x14ac:dyDescent="0.2">
      <c r="A5" s="2"/>
      <c r="B5" s="215"/>
      <c r="C5" s="1557" t="s">
        <v>77</v>
      </c>
      <c r="D5" s="1557"/>
      <c r="E5" s="1558"/>
      <c r="F5" s="1558"/>
      <c r="G5" s="1558"/>
      <c r="H5" s="1558"/>
      <c r="I5" s="1558"/>
      <c r="J5" s="1558"/>
      <c r="K5" s="1558"/>
      <c r="L5" s="1558"/>
      <c r="M5" s="1558"/>
      <c r="N5" s="1558"/>
      <c r="O5" s="972"/>
      <c r="P5" s="972"/>
      <c r="Q5" s="972"/>
      <c r="R5" s="4"/>
      <c r="S5" s="2"/>
    </row>
    <row r="6" spans="1:20" ht="12" customHeight="1" x14ac:dyDescent="0.2">
      <c r="A6" s="2"/>
      <c r="B6" s="215"/>
      <c r="C6" s="1557"/>
      <c r="D6" s="1557"/>
      <c r="E6" s="1559">
        <v>2018</v>
      </c>
      <c r="F6" s="1559"/>
      <c r="G6" s="1559"/>
      <c r="H6" s="1559"/>
      <c r="I6" s="1559"/>
      <c r="J6" s="1559"/>
      <c r="K6" s="1559"/>
      <c r="L6" s="1559"/>
      <c r="M6" s="1560">
        <v>2019</v>
      </c>
      <c r="N6" s="1560"/>
      <c r="O6" s="1560"/>
      <c r="P6" s="1560"/>
      <c r="Q6" s="1560"/>
      <c r="R6" s="4"/>
      <c r="S6" s="2"/>
    </row>
    <row r="7" spans="1:20" x14ac:dyDescent="0.2">
      <c r="A7" s="2"/>
      <c r="B7" s="215"/>
      <c r="C7" s="1163" t="e">
        <f>#REF!</f>
        <v>#REF!</v>
      </c>
      <c r="D7" s="1163"/>
      <c r="E7" s="1122" t="s">
        <v>100</v>
      </c>
      <c r="F7" s="1122" t="s">
        <v>99</v>
      </c>
      <c r="G7" s="1122" t="s">
        <v>98</v>
      </c>
      <c r="H7" s="1122" t="s">
        <v>97</v>
      </c>
      <c r="I7" s="1122" t="s">
        <v>96</v>
      </c>
      <c r="J7" s="651" t="s">
        <v>95</v>
      </c>
      <c r="K7" s="651" t="s">
        <v>94</v>
      </c>
      <c r="L7" s="651" t="s">
        <v>93</v>
      </c>
      <c r="M7" s="651" t="s">
        <v>92</v>
      </c>
      <c r="N7" s="651" t="s">
        <v>103</v>
      </c>
      <c r="O7" s="651" t="s">
        <v>102</v>
      </c>
      <c r="P7" s="1015" t="s">
        <v>101</v>
      </c>
      <c r="Q7" s="1122" t="s">
        <v>100</v>
      </c>
      <c r="R7" s="972"/>
      <c r="S7" s="2"/>
    </row>
    <row r="8" spans="1:20" s="488" customFormat="1" ht="15" customHeight="1" x14ac:dyDescent="0.2">
      <c r="A8" s="90"/>
      <c r="B8" s="216"/>
      <c r="C8" s="1550" t="s">
        <v>67</v>
      </c>
      <c r="D8" s="1550"/>
      <c r="E8" s="502">
        <v>38521</v>
      </c>
      <c r="F8" s="502">
        <v>38662</v>
      </c>
      <c r="G8" s="502">
        <v>39896</v>
      </c>
      <c r="H8" s="502">
        <v>40869</v>
      </c>
      <c r="I8" s="502">
        <v>53881</v>
      </c>
      <c r="J8" s="502">
        <v>52693</v>
      </c>
      <c r="K8" s="502">
        <v>53806</v>
      </c>
      <c r="L8" s="502">
        <v>40791</v>
      </c>
      <c r="M8" s="502">
        <v>54968</v>
      </c>
      <c r="N8" s="502">
        <v>41049</v>
      </c>
      <c r="O8" s="502">
        <v>39524</v>
      </c>
      <c r="P8" s="502">
        <v>37655</v>
      </c>
      <c r="Q8" s="502">
        <v>38202</v>
      </c>
      <c r="R8" s="489"/>
      <c r="S8" s="90"/>
      <c r="T8" s="1444"/>
    </row>
    <row r="9" spans="1:20" s="497" customFormat="1" ht="11.25" customHeight="1" x14ac:dyDescent="0.2">
      <c r="A9" s="503"/>
      <c r="B9" s="504"/>
      <c r="C9" s="505"/>
      <c r="D9" s="428" t="s">
        <v>185</v>
      </c>
      <c r="E9" s="155">
        <v>14028</v>
      </c>
      <c r="F9" s="155">
        <v>14896</v>
      </c>
      <c r="G9" s="155">
        <v>14951</v>
      </c>
      <c r="H9" s="155">
        <v>15182</v>
      </c>
      <c r="I9" s="155">
        <v>21716</v>
      </c>
      <c r="J9" s="155">
        <v>18644</v>
      </c>
      <c r="K9" s="155">
        <v>16889</v>
      </c>
      <c r="L9" s="155">
        <v>14077</v>
      </c>
      <c r="M9" s="155">
        <v>19719</v>
      </c>
      <c r="N9" s="155">
        <v>15258</v>
      </c>
      <c r="O9" s="155">
        <v>14632</v>
      </c>
      <c r="P9" s="155">
        <v>14170</v>
      </c>
      <c r="Q9" s="1108">
        <v>14289</v>
      </c>
      <c r="R9" s="506"/>
      <c r="S9" s="503"/>
      <c r="T9" s="1444"/>
    </row>
    <row r="10" spans="1:20" s="497" customFormat="1" ht="11.25" customHeight="1" x14ac:dyDescent="0.2">
      <c r="A10" s="503"/>
      <c r="B10" s="504"/>
      <c r="C10" s="505"/>
      <c r="D10" s="428" t="s">
        <v>186</v>
      </c>
      <c r="E10" s="155">
        <v>7817</v>
      </c>
      <c r="F10" s="155">
        <v>7620</v>
      </c>
      <c r="G10" s="155">
        <v>8074</v>
      </c>
      <c r="H10" s="155">
        <v>8761</v>
      </c>
      <c r="I10" s="155">
        <v>11593</v>
      </c>
      <c r="J10" s="155">
        <v>10755</v>
      </c>
      <c r="K10" s="155">
        <v>9137</v>
      </c>
      <c r="L10" s="155">
        <v>8107</v>
      </c>
      <c r="M10" s="155">
        <v>10929</v>
      </c>
      <c r="N10" s="155">
        <v>8017</v>
      </c>
      <c r="O10" s="155">
        <v>7897</v>
      </c>
      <c r="P10" s="155">
        <v>7790</v>
      </c>
      <c r="Q10" s="1108">
        <v>5651</v>
      </c>
      <c r="R10" s="506"/>
      <c r="S10" s="503"/>
      <c r="T10" s="1444"/>
    </row>
    <row r="11" spans="1:20" s="497" customFormat="1" ht="11.25" customHeight="1" x14ac:dyDescent="0.2">
      <c r="A11" s="503"/>
      <c r="B11" s="504"/>
      <c r="C11" s="505"/>
      <c r="D11" s="428" t="s">
        <v>499</v>
      </c>
      <c r="E11" s="155">
        <v>10527</v>
      </c>
      <c r="F11" s="155">
        <v>10046</v>
      </c>
      <c r="G11" s="155">
        <v>10043</v>
      </c>
      <c r="H11" s="155">
        <v>10540</v>
      </c>
      <c r="I11" s="155">
        <v>11788</v>
      </c>
      <c r="J11" s="155">
        <v>12414</v>
      </c>
      <c r="K11" s="155">
        <v>11517</v>
      </c>
      <c r="L11" s="155">
        <v>8991</v>
      </c>
      <c r="M11" s="155">
        <v>13367</v>
      </c>
      <c r="N11" s="155">
        <v>10563</v>
      </c>
      <c r="O11" s="155">
        <v>10227</v>
      </c>
      <c r="P11" s="155">
        <v>9445</v>
      </c>
      <c r="Q11" s="1108">
        <v>13128</v>
      </c>
      <c r="R11" s="506"/>
      <c r="S11" s="503"/>
      <c r="T11" s="1444"/>
    </row>
    <row r="12" spans="1:20" s="497" customFormat="1" ht="11.25" customHeight="1" x14ac:dyDescent="0.2">
      <c r="A12" s="503"/>
      <c r="B12" s="504"/>
      <c r="C12" s="505"/>
      <c r="D12" s="428" t="s">
        <v>188</v>
      </c>
      <c r="E12" s="155">
        <v>2738</v>
      </c>
      <c r="F12" s="155">
        <v>2784</v>
      </c>
      <c r="G12" s="155">
        <v>3261</v>
      </c>
      <c r="H12" s="155">
        <v>3198</v>
      </c>
      <c r="I12" s="155">
        <v>3651</v>
      </c>
      <c r="J12" s="155">
        <v>4250</v>
      </c>
      <c r="K12" s="155">
        <v>4008</v>
      </c>
      <c r="L12" s="155">
        <v>3279</v>
      </c>
      <c r="M12" s="155">
        <v>4193</v>
      </c>
      <c r="N12" s="155">
        <v>3185</v>
      </c>
      <c r="O12" s="155">
        <v>2923</v>
      </c>
      <c r="P12" s="155">
        <v>2829</v>
      </c>
      <c r="Q12" s="1108">
        <v>1703</v>
      </c>
      <c r="R12" s="506"/>
      <c r="S12" s="503"/>
      <c r="T12" s="1444"/>
    </row>
    <row r="13" spans="1:20" s="497" customFormat="1" ht="11.25" customHeight="1" x14ac:dyDescent="0.2">
      <c r="A13" s="503"/>
      <c r="B13" s="504"/>
      <c r="C13" s="505"/>
      <c r="D13" s="428" t="s">
        <v>189</v>
      </c>
      <c r="E13" s="155">
        <v>1400</v>
      </c>
      <c r="F13" s="155">
        <v>1366</v>
      </c>
      <c r="G13" s="155">
        <v>1344</v>
      </c>
      <c r="H13" s="155">
        <v>1240</v>
      </c>
      <c r="I13" s="155">
        <v>2220</v>
      </c>
      <c r="J13" s="155">
        <v>3758</v>
      </c>
      <c r="K13" s="155">
        <v>9343</v>
      </c>
      <c r="L13" s="155">
        <v>4412</v>
      </c>
      <c r="M13" s="155">
        <v>3572</v>
      </c>
      <c r="N13" s="155">
        <v>1964</v>
      </c>
      <c r="O13" s="155">
        <v>1761</v>
      </c>
      <c r="P13" s="155">
        <v>1457</v>
      </c>
      <c r="Q13" s="1108">
        <v>1438</v>
      </c>
      <c r="R13" s="506"/>
      <c r="S13" s="503"/>
      <c r="T13" s="1444"/>
    </row>
    <row r="14" spans="1:20" s="497" customFormat="1" ht="11.25" customHeight="1" x14ac:dyDescent="0.2">
      <c r="A14" s="503"/>
      <c r="B14" s="504"/>
      <c r="C14" s="505"/>
      <c r="D14" s="428" t="s">
        <v>129</v>
      </c>
      <c r="E14" s="155">
        <v>886</v>
      </c>
      <c r="F14" s="155">
        <v>855</v>
      </c>
      <c r="G14" s="155">
        <v>971</v>
      </c>
      <c r="H14" s="155">
        <v>766</v>
      </c>
      <c r="I14" s="155">
        <v>1225</v>
      </c>
      <c r="J14" s="155">
        <v>1314</v>
      </c>
      <c r="K14" s="155">
        <v>1418</v>
      </c>
      <c r="L14" s="155">
        <v>1007</v>
      </c>
      <c r="M14" s="155">
        <v>1512</v>
      </c>
      <c r="N14" s="155">
        <v>895</v>
      </c>
      <c r="O14" s="155">
        <v>1054</v>
      </c>
      <c r="P14" s="155">
        <v>937</v>
      </c>
      <c r="Q14" s="1108">
        <v>905</v>
      </c>
      <c r="R14" s="506"/>
      <c r="S14" s="503"/>
      <c r="T14" s="1444"/>
    </row>
    <row r="15" spans="1:20" s="497" customFormat="1" ht="11.25" customHeight="1" x14ac:dyDescent="0.2">
      <c r="A15" s="503"/>
      <c r="B15" s="504"/>
      <c r="C15" s="505"/>
      <c r="D15" s="428" t="s">
        <v>130</v>
      </c>
      <c r="E15" s="155">
        <v>1125</v>
      </c>
      <c r="F15" s="155">
        <v>1095</v>
      </c>
      <c r="G15" s="155">
        <v>1252</v>
      </c>
      <c r="H15" s="155">
        <v>1182</v>
      </c>
      <c r="I15" s="155">
        <v>1688</v>
      </c>
      <c r="J15" s="155">
        <v>1558</v>
      </c>
      <c r="K15" s="155">
        <v>1494</v>
      </c>
      <c r="L15" s="155">
        <v>918</v>
      </c>
      <c r="M15" s="155">
        <v>1676</v>
      </c>
      <c r="N15" s="155">
        <v>1167</v>
      </c>
      <c r="O15" s="155">
        <v>1030</v>
      </c>
      <c r="P15" s="155">
        <v>1027</v>
      </c>
      <c r="Q15" s="1108">
        <v>1088</v>
      </c>
      <c r="R15" s="506"/>
      <c r="S15" s="503"/>
      <c r="T15" s="1444"/>
    </row>
    <row r="16" spans="1:20" s="511" customFormat="1" ht="15" customHeight="1" x14ac:dyDescent="0.2">
      <c r="A16" s="507"/>
      <c r="B16" s="508"/>
      <c r="C16" s="1550" t="s">
        <v>651</v>
      </c>
      <c r="D16" s="1550"/>
      <c r="E16" s="509"/>
      <c r="F16" s="509"/>
      <c r="G16" s="509"/>
      <c r="H16" s="509"/>
      <c r="I16" s="509"/>
      <c r="J16" s="509"/>
      <c r="K16" s="509"/>
      <c r="L16" s="509"/>
      <c r="M16" s="509"/>
      <c r="N16" s="509"/>
      <c r="O16" s="509"/>
      <c r="P16" s="509"/>
      <c r="Q16" s="1109"/>
      <c r="R16" s="510"/>
      <c r="S16" s="507"/>
      <c r="T16" s="1445"/>
    </row>
    <row r="17" spans="1:20" s="497" customFormat="1" ht="12" customHeight="1" x14ac:dyDescent="0.2">
      <c r="A17" s="503"/>
      <c r="B17" s="504"/>
      <c r="C17" s="505" t="e">
        <f>#REF!</f>
        <v>#REF!</v>
      </c>
      <c r="D17" s="92" t="s">
        <v>607</v>
      </c>
      <c r="E17" s="155">
        <v>4807</v>
      </c>
      <c r="F17" s="155">
        <v>4180</v>
      </c>
      <c r="G17" s="155">
        <v>4220</v>
      </c>
      <c r="H17" s="155">
        <v>4094</v>
      </c>
      <c r="I17" s="155">
        <v>5333</v>
      </c>
      <c r="J17" s="155">
        <v>6366</v>
      </c>
      <c r="K17" s="155">
        <v>5835</v>
      </c>
      <c r="L17" s="155">
        <v>3953</v>
      </c>
      <c r="M17" s="155">
        <v>6434</v>
      </c>
      <c r="N17" s="155">
        <v>4789</v>
      </c>
      <c r="O17" s="155">
        <v>4794</v>
      </c>
      <c r="P17" s="155">
        <v>4226</v>
      </c>
      <c r="Q17" s="1108" t="s">
        <v>379</v>
      </c>
      <c r="R17" s="506"/>
      <c r="S17" s="503"/>
      <c r="T17" s="1446"/>
    </row>
    <row r="18" spans="1:20" s="497" customFormat="1" ht="12" customHeight="1" x14ac:dyDescent="0.2">
      <c r="A18" s="503"/>
      <c r="B18" s="504"/>
      <c r="C18" s="505" t="e">
        <f>#REF!</f>
        <v>#REF!</v>
      </c>
      <c r="D18" s="92" t="s">
        <v>608</v>
      </c>
      <c r="E18" s="155">
        <v>3356</v>
      </c>
      <c r="F18" s="155">
        <v>2894</v>
      </c>
      <c r="G18" s="155">
        <v>3150</v>
      </c>
      <c r="H18" s="155">
        <v>3500</v>
      </c>
      <c r="I18" s="155">
        <v>3618</v>
      </c>
      <c r="J18" s="155">
        <v>4245</v>
      </c>
      <c r="K18" s="155">
        <v>4148</v>
      </c>
      <c r="L18" s="155">
        <v>3639</v>
      </c>
      <c r="M18" s="155">
        <v>4353</v>
      </c>
      <c r="N18" s="155">
        <v>3514</v>
      </c>
      <c r="O18" s="155">
        <v>3492</v>
      </c>
      <c r="P18" s="155">
        <v>3145</v>
      </c>
      <c r="Q18" s="1108" t="s">
        <v>379</v>
      </c>
      <c r="R18" s="506"/>
      <c r="S18" s="503"/>
      <c r="T18" s="1446"/>
    </row>
    <row r="19" spans="1:20" s="497" customFormat="1" ht="12" customHeight="1" x14ac:dyDescent="0.2">
      <c r="A19" s="503"/>
      <c r="B19" s="504"/>
      <c r="C19" s="505" t="e">
        <f>#REF!</f>
        <v>#REF!</v>
      </c>
      <c r="D19" s="92" t="s">
        <v>609</v>
      </c>
      <c r="E19" s="155">
        <v>2814</v>
      </c>
      <c r="F19" s="155">
        <v>2775</v>
      </c>
      <c r="G19" s="155">
        <v>2594</v>
      </c>
      <c r="H19" s="155">
        <v>2166</v>
      </c>
      <c r="I19" s="155">
        <v>3050</v>
      </c>
      <c r="J19" s="155">
        <v>3930</v>
      </c>
      <c r="K19" s="155">
        <v>5010</v>
      </c>
      <c r="L19" s="155">
        <v>3001</v>
      </c>
      <c r="M19" s="155">
        <v>4145</v>
      </c>
      <c r="N19" s="155">
        <v>3022</v>
      </c>
      <c r="O19" s="155">
        <v>2852</v>
      </c>
      <c r="P19" s="155">
        <v>2693</v>
      </c>
      <c r="Q19" s="1108" t="s">
        <v>379</v>
      </c>
      <c r="R19" s="506"/>
      <c r="S19" s="503"/>
      <c r="T19" s="1446"/>
    </row>
    <row r="20" spans="1:20" s="497" customFormat="1" ht="12" customHeight="1" x14ac:dyDescent="0.2">
      <c r="A20" s="503"/>
      <c r="B20" s="504"/>
      <c r="C20" s="505" t="e">
        <f>#REF!</f>
        <v>#REF!</v>
      </c>
      <c r="D20" s="92" t="s">
        <v>610</v>
      </c>
      <c r="E20" s="155">
        <v>2191</v>
      </c>
      <c r="F20" s="155">
        <v>2610</v>
      </c>
      <c r="G20" s="155">
        <v>1900</v>
      </c>
      <c r="H20" s="155">
        <v>1937</v>
      </c>
      <c r="I20" s="155">
        <v>2524</v>
      </c>
      <c r="J20" s="155">
        <v>3407</v>
      </c>
      <c r="K20" s="155">
        <v>5571</v>
      </c>
      <c r="L20" s="155">
        <v>3131</v>
      </c>
      <c r="M20" s="155">
        <v>3709</v>
      </c>
      <c r="N20" s="155">
        <v>2545</v>
      </c>
      <c r="O20" s="155">
        <v>2346</v>
      </c>
      <c r="P20" s="155">
        <v>2061</v>
      </c>
      <c r="Q20" s="1108" t="s">
        <v>379</v>
      </c>
      <c r="R20" s="506"/>
      <c r="S20" s="503"/>
      <c r="T20" s="1446"/>
    </row>
    <row r="21" spans="1:20" s="497" customFormat="1" ht="11.25" customHeight="1" x14ac:dyDescent="0.2">
      <c r="A21" s="503"/>
      <c r="B21" s="504"/>
      <c r="C21" s="505" t="e">
        <f>#REF!</f>
        <v>#REF!</v>
      </c>
      <c r="D21" s="92" t="s">
        <v>611</v>
      </c>
      <c r="E21" s="155">
        <v>2130</v>
      </c>
      <c r="F21" s="155">
        <v>2050</v>
      </c>
      <c r="G21" s="155">
        <v>2117</v>
      </c>
      <c r="H21" s="155">
        <v>2059</v>
      </c>
      <c r="I21" s="155">
        <v>2589</v>
      </c>
      <c r="J21" s="155">
        <v>2846</v>
      </c>
      <c r="K21" s="155">
        <v>2390</v>
      </c>
      <c r="L21" s="155">
        <v>1768</v>
      </c>
      <c r="M21" s="155">
        <v>2820</v>
      </c>
      <c r="N21" s="155">
        <v>2213</v>
      </c>
      <c r="O21" s="155">
        <v>2060</v>
      </c>
      <c r="P21" s="155">
        <v>1912</v>
      </c>
      <c r="Q21" s="1108" t="s">
        <v>379</v>
      </c>
      <c r="R21" s="506"/>
      <c r="S21" s="503"/>
      <c r="T21" s="1446"/>
    </row>
    <row r="22" spans="1:20" s="497" customFormat="1" ht="15" customHeight="1" x14ac:dyDescent="0.2">
      <c r="A22" s="503"/>
      <c r="B22" s="504"/>
      <c r="C22" s="1550" t="s">
        <v>212</v>
      </c>
      <c r="D22" s="1550"/>
      <c r="E22" s="502">
        <v>4686</v>
      </c>
      <c r="F22" s="502">
        <v>4082</v>
      </c>
      <c r="G22" s="502">
        <v>5118</v>
      </c>
      <c r="H22" s="502">
        <v>5772</v>
      </c>
      <c r="I22" s="502">
        <v>8717</v>
      </c>
      <c r="J22" s="502">
        <v>6830</v>
      </c>
      <c r="K22" s="502">
        <v>5186</v>
      </c>
      <c r="L22" s="502">
        <v>3590</v>
      </c>
      <c r="M22" s="502">
        <v>5893</v>
      </c>
      <c r="N22" s="502">
        <v>4794</v>
      </c>
      <c r="O22" s="502">
        <v>4255</v>
      </c>
      <c r="P22" s="502">
        <v>3714</v>
      </c>
      <c r="Q22" s="502" t="s">
        <v>379</v>
      </c>
      <c r="R22" s="506"/>
      <c r="S22" s="503"/>
      <c r="T22" s="1444"/>
    </row>
    <row r="23" spans="1:20" s="511" customFormat="1" ht="12" customHeight="1" x14ac:dyDescent="0.2">
      <c r="A23" s="507"/>
      <c r="B23" s="508"/>
      <c r="C23" s="1550" t="s">
        <v>652</v>
      </c>
      <c r="D23" s="1550"/>
      <c r="E23" s="502">
        <v>33835</v>
      </c>
      <c r="F23" s="502">
        <v>34580</v>
      </c>
      <c r="G23" s="502">
        <v>34778</v>
      </c>
      <c r="H23" s="502">
        <v>35097</v>
      </c>
      <c r="I23" s="502">
        <v>45164</v>
      </c>
      <c r="J23" s="502">
        <v>45863</v>
      </c>
      <c r="K23" s="502">
        <v>48620</v>
      </c>
      <c r="L23" s="502">
        <v>37201</v>
      </c>
      <c r="M23" s="502">
        <v>49075</v>
      </c>
      <c r="N23" s="502">
        <v>36255</v>
      </c>
      <c r="O23" s="502">
        <v>35269</v>
      </c>
      <c r="P23" s="502">
        <v>33941</v>
      </c>
      <c r="Q23" s="502" t="s">
        <v>379</v>
      </c>
      <c r="R23" s="512"/>
      <c r="S23" s="507"/>
      <c r="T23" s="1444"/>
    </row>
    <row r="24" spans="1:20" s="497" customFormat="1" ht="12.75" customHeight="1" x14ac:dyDescent="0.2">
      <c r="A24" s="503"/>
      <c r="B24" s="513"/>
      <c r="C24" s="505" t="e">
        <f>#REF!</f>
        <v>#REF!</v>
      </c>
      <c r="D24" s="434" t="s">
        <v>329</v>
      </c>
      <c r="E24" s="155">
        <v>1177</v>
      </c>
      <c r="F24" s="155">
        <v>1349</v>
      </c>
      <c r="G24" s="155">
        <v>1640</v>
      </c>
      <c r="H24" s="155">
        <v>1456</v>
      </c>
      <c r="I24" s="155">
        <v>1439</v>
      </c>
      <c r="J24" s="155">
        <v>2712</v>
      </c>
      <c r="K24" s="155">
        <v>2559</v>
      </c>
      <c r="L24" s="155">
        <v>1644</v>
      </c>
      <c r="M24" s="155">
        <v>2071</v>
      </c>
      <c r="N24" s="155">
        <v>1391</v>
      </c>
      <c r="O24" s="155">
        <v>1448</v>
      </c>
      <c r="P24" s="155">
        <v>1800</v>
      </c>
      <c r="Q24" s="1108" t="s">
        <v>379</v>
      </c>
      <c r="R24" s="506"/>
      <c r="S24" s="503"/>
      <c r="T24" s="1446"/>
    </row>
    <row r="25" spans="1:20" s="497" customFormat="1" ht="11.25" customHeight="1" x14ac:dyDescent="0.2">
      <c r="A25" s="503"/>
      <c r="B25" s="513"/>
      <c r="C25" s="505" t="e">
        <f>#REF!</f>
        <v>#REF!</v>
      </c>
      <c r="D25" s="434" t="s">
        <v>213</v>
      </c>
      <c r="E25" s="155">
        <v>7002</v>
      </c>
      <c r="F25" s="155">
        <v>6272</v>
      </c>
      <c r="G25" s="155">
        <v>6674</v>
      </c>
      <c r="H25" s="155">
        <v>6375</v>
      </c>
      <c r="I25" s="155">
        <v>7653</v>
      </c>
      <c r="J25" s="155">
        <v>8763</v>
      </c>
      <c r="K25" s="155">
        <v>7896</v>
      </c>
      <c r="L25" s="155">
        <v>7426</v>
      </c>
      <c r="M25" s="155">
        <v>9885</v>
      </c>
      <c r="N25" s="155">
        <v>7602</v>
      </c>
      <c r="O25" s="155">
        <v>7408</v>
      </c>
      <c r="P25" s="155">
        <v>7086</v>
      </c>
      <c r="Q25" s="1108" t="s">
        <v>379</v>
      </c>
      <c r="R25" s="506"/>
      <c r="S25" s="503"/>
      <c r="T25" s="1446"/>
    </row>
    <row r="26" spans="1:20" s="497" customFormat="1" ht="11.25" customHeight="1" x14ac:dyDescent="0.2">
      <c r="A26" s="503"/>
      <c r="B26" s="513"/>
      <c r="C26" s="505" t="e">
        <f>#REF!</f>
        <v>#REF!</v>
      </c>
      <c r="D26" s="434" t="s">
        <v>161</v>
      </c>
      <c r="E26" s="155">
        <v>25507</v>
      </c>
      <c r="F26" s="155">
        <v>26827</v>
      </c>
      <c r="G26" s="155">
        <v>26361</v>
      </c>
      <c r="H26" s="155">
        <v>27159</v>
      </c>
      <c r="I26" s="155">
        <v>35849</v>
      </c>
      <c r="J26" s="155">
        <v>34179</v>
      </c>
      <c r="K26" s="155">
        <v>37947</v>
      </c>
      <c r="L26" s="155">
        <v>27983</v>
      </c>
      <c r="M26" s="155">
        <v>36822</v>
      </c>
      <c r="N26" s="155">
        <v>27035</v>
      </c>
      <c r="O26" s="155">
        <v>26214</v>
      </c>
      <c r="P26" s="155">
        <v>24830</v>
      </c>
      <c r="Q26" s="1108" t="s">
        <v>379</v>
      </c>
      <c r="R26" s="506"/>
      <c r="S26" s="503"/>
      <c r="T26" s="1446"/>
    </row>
    <row r="27" spans="1:20" s="497" customFormat="1" ht="11.25" customHeight="1" x14ac:dyDescent="0.2">
      <c r="A27" s="503"/>
      <c r="B27" s="513"/>
      <c r="C27" s="505" t="e">
        <f>#REF!</f>
        <v>#REF!</v>
      </c>
      <c r="D27" s="434" t="s">
        <v>214</v>
      </c>
      <c r="E27" s="155">
        <v>149</v>
      </c>
      <c r="F27" s="155">
        <v>132</v>
      </c>
      <c r="G27" s="155">
        <v>103</v>
      </c>
      <c r="H27" s="155">
        <v>107</v>
      </c>
      <c r="I27" s="155">
        <v>222</v>
      </c>
      <c r="J27" s="155">
        <v>209</v>
      </c>
      <c r="K27" s="155">
        <v>218</v>
      </c>
      <c r="L27" s="155">
        <v>148</v>
      </c>
      <c r="M27" s="155">
        <v>297</v>
      </c>
      <c r="N27" s="155">
        <v>227</v>
      </c>
      <c r="O27" s="155">
        <v>199</v>
      </c>
      <c r="P27" s="155">
        <v>225</v>
      </c>
      <c r="Q27" s="1108" t="s">
        <v>379</v>
      </c>
      <c r="R27" s="506"/>
      <c r="S27" s="503"/>
      <c r="T27" s="1446"/>
    </row>
    <row r="28" spans="1:20" ht="10.5" customHeight="1" thickBot="1" x14ac:dyDescent="0.25">
      <c r="A28" s="2"/>
      <c r="B28" s="215"/>
      <c r="C28" s="514"/>
      <c r="D28" s="13"/>
      <c r="E28" s="650"/>
      <c r="F28" s="650"/>
      <c r="G28" s="650"/>
      <c r="H28" s="650"/>
      <c r="I28" s="498"/>
      <c r="J28" s="498"/>
      <c r="K28" s="498"/>
      <c r="L28" s="498"/>
      <c r="M28" s="498"/>
      <c r="N28" s="498"/>
      <c r="O28" s="498"/>
      <c r="P28" s="498"/>
      <c r="Q28" s="1110"/>
      <c r="R28" s="972"/>
      <c r="S28" s="2"/>
    </row>
    <row r="29" spans="1:20" ht="13.5" customHeight="1" thickBot="1" x14ac:dyDescent="0.25">
      <c r="A29" s="2"/>
      <c r="B29" s="215"/>
      <c r="C29" s="361" t="s">
        <v>215</v>
      </c>
      <c r="D29" s="500"/>
      <c r="E29" s="516"/>
      <c r="F29" s="516"/>
      <c r="G29" s="516"/>
      <c r="H29" s="516"/>
      <c r="I29" s="516"/>
      <c r="J29" s="516"/>
      <c r="K29" s="516"/>
      <c r="L29" s="516"/>
      <c r="M29" s="516"/>
      <c r="N29" s="516"/>
      <c r="O29" s="516"/>
      <c r="P29" s="516"/>
      <c r="Q29" s="1111"/>
      <c r="R29" s="972"/>
      <c r="S29" s="2"/>
    </row>
    <row r="30" spans="1:20" ht="9.75" customHeight="1" x14ac:dyDescent="0.2">
      <c r="A30" s="2"/>
      <c r="B30" s="215"/>
      <c r="C30" s="568" t="s">
        <v>77</v>
      </c>
      <c r="D30" s="13"/>
      <c r="E30" s="515"/>
      <c r="F30" s="515"/>
      <c r="G30" s="515"/>
      <c r="H30" s="515"/>
      <c r="I30" s="515"/>
      <c r="J30" s="515"/>
      <c r="K30" s="515"/>
      <c r="L30" s="515"/>
      <c r="M30" s="515"/>
      <c r="N30" s="515"/>
      <c r="O30" s="515"/>
      <c r="P30" s="517"/>
      <c r="Q30" s="517"/>
      <c r="R30" s="972"/>
      <c r="S30" s="2"/>
    </row>
    <row r="31" spans="1:20" ht="15" customHeight="1" x14ac:dyDescent="0.2">
      <c r="A31" s="2"/>
      <c r="B31" s="215"/>
      <c r="C31" s="1550" t="s">
        <v>67</v>
      </c>
      <c r="D31" s="1550"/>
      <c r="E31" s="502">
        <v>12857</v>
      </c>
      <c r="F31" s="502">
        <v>12393</v>
      </c>
      <c r="G31" s="502">
        <v>9880</v>
      </c>
      <c r="H31" s="502">
        <v>10411</v>
      </c>
      <c r="I31" s="502">
        <v>12064</v>
      </c>
      <c r="J31" s="502">
        <v>12833</v>
      </c>
      <c r="K31" s="502">
        <v>9409</v>
      </c>
      <c r="L31" s="502">
        <v>6171</v>
      </c>
      <c r="M31" s="502">
        <v>12515</v>
      </c>
      <c r="N31" s="502">
        <v>10805</v>
      </c>
      <c r="O31" s="502">
        <v>12089</v>
      </c>
      <c r="P31" s="502">
        <v>10467</v>
      </c>
      <c r="Q31" s="502">
        <v>13561</v>
      </c>
      <c r="R31" s="972"/>
      <c r="S31" s="2"/>
      <c r="T31" s="1444"/>
    </row>
    <row r="32" spans="1:20" ht="12" customHeight="1" x14ac:dyDescent="0.2">
      <c r="A32" s="2"/>
      <c r="B32" s="215"/>
      <c r="C32" s="439" t="e">
        <f>#REF!</f>
        <v>#REF!</v>
      </c>
      <c r="D32" s="428" t="s">
        <v>185</v>
      </c>
      <c r="E32" s="155">
        <v>3370</v>
      </c>
      <c r="F32" s="155">
        <v>3543</v>
      </c>
      <c r="G32" s="155">
        <v>2646</v>
      </c>
      <c r="H32" s="155">
        <v>2219</v>
      </c>
      <c r="I32" s="155">
        <v>3884</v>
      </c>
      <c r="J32" s="155">
        <v>3621</v>
      </c>
      <c r="K32" s="155">
        <v>2383</v>
      </c>
      <c r="L32" s="155">
        <v>1542</v>
      </c>
      <c r="M32" s="155">
        <v>3628</v>
      </c>
      <c r="N32" s="155">
        <v>2606</v>
      </c>
      <c r="O32" s="155">
        <v>2904</v>
      </c>
      <c r="P32" s="155">
        <v>2574</v>
      </c>
      <c r="Q32" s="1108">
        <v>3395</v>
      </c>
      <c r="R32" s="972"/>
      <c r="S32" s="2"/>
      <c r="T32" s="1444"/>
    </row>
    <row r="33" spans="1:20" ht="12" customHeight="1" x14ac:dyDescent="0.2">
      <c r="A33" s="2"/>
      <c r="B33" s="215"/>
      <c r="C33" s="439" t="e">
        <f>#REF!</f>
        <v>#REF!</v>
      </c>
      <c r="D33" s="428" t="s">
        <v>186</v>
      </c>
      <c r="E33" s="155">
        <v>4266</v>
      </c>
      <c r="F33" s="155">
        <v>4062</v>
      </c>
      <c r="G33" s="155">
        <v>3244</v>
      </c>
      <c r="H33" s="155">
        <v>4328</v>
      </c>
      <c r="I33" s="155">
        <v>4322</v>
      </c>
      <c r="J33" s="155">
        <v>4562</v>
      </c>
      <c r="K33" s="155">
        <v>3249</v>
      </c>
      <c r="L33" s="155">
        <v>2295</v>
      </c>
      <c r="M33" s="155">
        <v>4448</v>
      </c>
      <c r="N33" s="155">
        <v>3219</v>
      </c>
      <c r="O33" s="155">
        <v>3792</v>
      </c>
      <c r="P33" s="155">
        <v>3607</v>
      </c>
      <c r="Q33" s="1108">
        <v>3720</v>
      </c>
      <c r="R33" s="972"/>
      <c r="S33" s="2"/>
      <c r="T33" s="1444"/>
    </row>
    <row r="34" spans="1:20" ht="12" customHeight="1" x14ac:dyDescent="0.2">
      <c r="A34" s="2"/>
      <c r="B34" s="215"/>
      <c r="C34" s="439" t="e">
        <f>#REF!</f>
        <v>#REF!</v>
      </c>
      <c r="D34" s="428" t="s">
        <v>499</v>
      </c>
      <c r="E34" s="155">
        <v>1922</v>
      </c>
      <c r="F34" s="155">
        <v>2357</v>
      </c>
      <c r="G34" s="155">
        <v>2230</v>
      </c>
      <c r="H34" s="155">
        <v>1984</v>
      </c>
      <c r="I34" s="155">
        <v>2208</v>
      </c>
      <c r="J34" s="155">
        <v>2609</v>
      </c>
      <c r="K34" s="155">
        <v>2003</v>
      </c>
      <c r="L34" s="155">
        <v>1417</v>
      </c>
      <c r="M34" s="155">
        <v>2088</v>
      </c>
      <c r="N34" s="155">
        <v>1889</v>
      </c>
      <c r="O34" s="155">
        <v>1982</v>
      </c>
      <c r="P34" s="155">
        <v>1757</v>
      </c>
      <c r="Q34" s="1108">
        <v>3862</v>
      </c>
      <c r="R34" s="972"/>
      <c r="S34" s="2"/>
      <c r="T34" s="1444"/>
    </row>
    <row r="35" spans="1:20" ht="12" customHeight="1" x14ac:dyDescent="0.2">
      <c r="A35" s="2"/>
      <c r="B35" s="215"/>
      <c r="C35" s="439" t="e">
        <f>#REF!</f>
        <v>#REF!</v>
      </c>
      <c r="D35" s="428" t="s">
        <v>188</v>
      </c>
      <c r="E35" s="155">
        <v>1592</v>
      </c>
      <c r="F35" s="155">
        <v>1221</v>
      </c>
      <c r="G35" s="155">
        <v>789</v>
      </c>
      <c r="H35" s="155">
        <v>1140</v>
      </c>
      <c r="I35" s="155">
        <v>928</v>
      </c>
      <c r="J35" s="155">
        <v>1080</v>
      </c>
      <c r="K35" s="155">
        <v>1027</v>
      </c>
      <c r="L35" s="155">
        <v>514</v>
      </c>
      <c r="M35" s="155">
        <v>1222</v>
      </c>
      <c r="N35" s="155">
        <v>1254</v>
      </c>
      <c r="O35" s="155">
        <v>1215</v>
      </c>
      <c r="P35" s="155">
        <v>894</v>
      </c>
      <c r="Q35" s="1108">
        <v>1127</v>
      </c>
      <c r="R35" s="972"/>
      <c r="S35" s="2"/>
      <c r="T35" s="1444"/>
    </row>
    <row r="36" spans="1:20" ht="12" customHeight="1" x14ac:dyDescent="0.2">
      <c r="A36" s="2"/>
      <c r="B36" s="215"/>
      <c r="C36" s="439" t="e">
        <f>#REF!</f>
        <v>#REF!</v>
      </c>
      <c r="D36" s="428" t="s">
        <v>189</v>
      </c>
      <c r="E36" s="155">
        <v>1151</v>
      </c>
      <c r="F36" s="155">
        <v>661</v>
      </c>
      <c r="G36" s="155">
        <v>447</v>
      </c>
      <c r="H36" s="155">
        <v>291</v>
      </c>
      <c r="I36" s="155">
        <v>368</v>
      </c>
      <c r="J36" s="155">
        <v>346</v>
      </c>
      <c r="K36" s="155">
        <v>377</v>
      </c>
      <c r="L36" s="155">
        <v>157</v>
      </c>
      <c r="M36" s="155">
        <v>701</v>
      </c>
      <c r="N36" s="155">
        <v>1428</v>
      </c>
      <c r="O36" s="155">
        <v>1774</v>
      </c>
      <c r="P36" s="155">
        <v>1184</v>
      </c>
      <c r="Q36" s="1108">
        <v>880</v>
      </c>
      <c r="R36" s="972"/>
      <c r="S36" s="2"/>
      <c r="T36" s="1444"/>
    </row>
    <row r="37" spans="1:20" ht="12" customHeight="1" x14ac:dyDescent="0.2">
      <c r="A37" s="2"/>
      <c r="B37" s="215"/>
      <c r="C37" s="439" t="e">
        <f>#REF!</f>
        <v>#REF!</v>
      </c>
      <c r="D37" s="428" t="s">
        <v>129</v>
      </c>
      <c r="E37" s="155">
        <v>246</v>
      </c>
      <c r="F37" s="155">
        <v>234</v>
      </c>
      <c r="G37" s="155">
        <v>262</v>
      </c>
      <c r="H37" s="155">
        <v>215</v>
      </c>
      <c r="I37" s="155">
        <v>167</v>
      </c>
      <c r="J37" s="155">
        <v>300</v>
      </c>
      <c r="K37" s="155">
        <v>148</v>
      </c>
      <c r="L37" s="155">
        <v>123</v>
      </c>
      <c r="M37" s="155">
        <v>183</v>
      </c>
      <c r="N37" s="155">
        <v>152</v>
      </c>
      <c r="O37" s="155">
        <v>182</v>
      </c>
      <c r="P37" s="155">
        <v>191</v>
      </c>
      <c r="Q37" s="1108">
        <v>235</v>
      </c>
      <c r="R37" s="972"/>
      <c r="S37" s="2"/>
      <c r="T37" s="1444"/>
    </row>
    <row r="38" spans="1:20" ht="12" customHeight="1" x14ac:dyDescent="0.2">
      <c r="A38" s="2"/>
      <c r="B38" s="215"/>
      <c r="C38" s="439" t="e">
        <f>#REF!</f>
        <v>#REF!</v>
      </c>
      <c r="D38" s="428" t="s">
        <v>130</v>
      </c>
      <c r="E38" s="155">
        <v>310</v>
      </c>
      <c r="F38" s="155">
        <v>315</v>
      </c>
      <c r="G38" s="155">
        <v>262</v>
      </c>
      <c r="H38" s="155">
        <v>234</v>
      </c>
      <c r="I38" s="155">
        <v>187</v>
      </c>
      <c r="J38" s="155">
        <v>315</v>
      </c>
      <c r="K38" s="155">
        <v>222</v>
      </c>
      <c r="L38" s="155">
        <v>123</v>
      </c>
      <c r="M38" s="155">
        <v>245</v>
      </c>
      <c r="N38" s="155">
        <v>257</v>
      </c>
      <c r="O38" s="155">
        <v>240</v>
      </c>
      <c r="P38" s="155">
        <v>260</v>
      </c>
      <c r="Q38" s="1108">
        <v>342</v>
      </c>
      <c r="R38" s="972"/>
      <c r="S38" s="2"/>
      <c r="T38" s="1444"/>
    </row>
    <row r="39" spans="1:20" ht="15" customHeight="1" x14ac:dyDescent="0.2">
      <c r="A39" s="2"/>
      <c r="B39" s="215"/>
      <c r="C39" s="439" t="e">
        <f>#REF!</f>
        <v>#REF!</v>
      </c>
      <c r="D39" s="434" t="s">
        <v>329</v>
      </c>
      <c r="E39" s="155">
        <v>964</v>
      </c>
      <c r="F39" s="155">
        <v>442</v>
      </c>
      <c r="G39" s="155">
        <v>295</v>
      </c>
      <c r="H39" s="155">
        <v>374</v>
      </c>
      <c r="I39" s="155">
        <v>325</v>
      </c>
      <c r="J39" s="155">
        <v>462</v>
      </c>
      <c r="K39" s="155">
        <v>598</v>
      </c>
      <c r="L39" s="155">
        <v>173</v>
      </c>
      <c r="M39" s="155">
        <v>860</v>
      </c>
      <c r="N39" s="155">
        <v>355</v>
      </c>
      <c r="O39" s="155">
        <v>488</v>
      </c>
      <c r="P39" s="155">
        <v>459</v>
      </c>
      <c r="Q39" s="1108" t="s">
        <v>379</v>
      </c>
      <c r="R39" s="972"/>
      <c r="S39" s="2"/>
    </row>
    <row r="40" spans="1:20" ht="12" customHeight="1" x14ac:dyDescent="0.2">
      <c r="A40" s="2"/>
      <c r="B40" s="215"/>
      <c r="C40" s="439" t="e">
        <f>#REF!</f>
        <v>#REF!</v>
      </c>
      <c r="D40" s="434" t="s">
        <v>213</v>
      </c>
      <c r="E40" s="155">
        <v>3306</v>
      </c>
      <c r="F40" s="155">
        <v>3287</v>
      </c>
      <c r="G40" s="155">
        <v>2776</v>
      </c>
      <c r="H40" s="155">
        <v>2227</v>
      </c>
      <c r="I40" s="155">
        <v>3133</v>
      </c>
      <c r="J40" s="155">
        <v>3906</v>
      </c>
      <c r="K40" s="155">
        <v>2578</v>
      </c>
      <c r="L40" s="155">
        <v>1541</v>
      </c>
      <c r="M40" s="155">
        <v>3213</v>
      </c>
      <c r="N40" s="155">
        <v>2958</v>
      </c>
      <c r="O40" s="155">
        <v>2785</v>
      </c>
      <c r="P40" s="155">
        <v>2302</v>
      </c>
      <c r="Q40" s="1108" t="s">
        <v>379</v>
      </c>
      <c r="R40" s="972"/>
      <c r="S40" s="2"/>
    </row>
    <row r="41" spans="1:20" ht="12" customHeight="1" x14ac:dyDescent="0.2">
      <c r="A41" s="2"/>
      <c r="B41" s="215"/>
      <c r="C41" s="439" t="e">
        <f>#REF!</f>
        <v>#REF!</v>
      </c>
      <c r="D41" s="434" t="s">
        <v>161</v>
      </c>
      <c r="E41" s="155">
        <v>8587</v>
      </c>
      <c r="F41" s="155">
        <v>8664</v>
      </c>
      <c r="G41" s="155">
        <v>6809</v>
      </c>
      <c r="H41" s="155">
        <v>7810</v>
      </c>
      <c r="I41" s="155">
        <v>8606</v>
      </c>
      <c r="J41" s="155">
        <v>8465</v>
      </c>
      <c r="K41" s="155">
        <v>6233</v>
      </c>
      <c r="L41" s="155">
        <v>4457</v>
      </c>
      <c r="M41" s="155">
        <v>8442</v>
      </c>
      <c r="N41" s="155">
        <v>7492</v>
      </c>
      <c r="O41" s="155">
        <v>8816</v>
      </c>
      <c r="P41" s="155">
        <v>7706</v>
      </c>
      <c r="Q41" s="1108" t="s">
        <v>379</v>
      </c>
      <c r="R41" s="972"/>
      <c r="S41" s="2"/>
    </row>
    <row r="42" spans="1:20" ht="11.25" customHeight="1" x14ac:dyDescent="0.2">
      <c r="A42" s="2"/>
      <c r="B42" s="215"/>
      <c r="C42" s="439" t="e">
        <f>#REF!</f>
        <v>#REF!</v>
      </c>
      <c r="D42" s="434" t="s">
        <v>214</v>
      </c>
      <c r="E42" s="694">
        <v>0</v>
      </c>
      <c r="F42" s="694">
        <v>0</v>
      </c>
      <c r="G42" s="694">
        <v>0</v>
      </c>
      <c r="H42" s="694">
        <v>0</v>
      </c>
      <c r="I42" s="694">
        <v>0</v>
      </c>
      <c r="J42" s="694">
        <v>0</v>
      </c>
      <c r="K42" s="694">
        <v>0</v>
      </c>
      <c r="L42" s="694">
        <v>0</v>
      </c>
      <c r="M42" s="694">
        <v>0</v>
      </c>
      <c r="N42" s="694">
        <v>0</v>
      </c>
      <c r="O42" s="694">
        <v>0</v>
      </c>
      <c r="P42" s="694">
        <v>0</v>
      </c>
      <c r="Q42" s="1112" t="s">
        <v>379</v>
      </c>
      <c r="R42" s="972"/>
      <c r="S42" s="2"/>
    </row>
    <row r="43" spans="1:20" ht="15" customHeight="1" x14ac:dyDescent="0.2">
      <c r="A43" s="2"/>
      <c r="B43" s="215"/>
      <c r="C43" s="1013" t="s">
        <v>653</v>
      </c>
      <c r="D43" s="1013"/>
      <c r="E43" s="146"/>
      <c r="F43" s="155"/>
      <c r="G43" s="155"/>
      <c r="H43" s="155"/>
      <c r="I43" s="155"/>
      <c r="J43" s="155"/>
      <c r="K43" s="155"/>
      <c r="L43" s="155"/>
      <c r="M43" s="155"/>
      <c r="N43" s="155"/>
      <c r="O43" s="155"/>
      <c r="P43" s="155"/>
      <c r="Q43" s="1108"/>
      <c r="R43" s="972"/>
      <c r="S43" s="2"/>
    </row>
    <row r="44" spans="1:20" ht="12" customHeight="1" x14ac:dyDescent="0.2">
      <c r="A44" s="2"/>
      <c r="B44" s="215"/>
      <c r="C44" s="439" t="e">
        <f>#REF!</f>
        <v>#REF!</v>
      </c>
      <c r="D44" s="658" t="str">
        <f>+[2]dado_IEFP!$R$52</f>
        <v>93-Trab.n/qual. i.ext.,const.,i.transf. e transp.</v>
      </c>
      <c r="E44" s="155">
        <v>1895</v>
      </c>
      <c r="F44" s="155">
        <v>1644</v>
      </c>
      <c r="G44" s="155">
        <v>1408</v>
      </c>
      <c r="H44" s="155">
        <v>2373</v>
      </c>
      <c r="I44" s="155">
        <v>1716</v>
      </c>
      <c r="J44" s="155">
        <v>1827</v>
      </c>
      <c r="K44" s="155">
        <v>1490</v>
      </c>
      <c r="L44" s="155">
        <v>1023</v>
      </c>
      <c r="M44" s="155">
        <v>2039</v>
      </c>
      <c r="N44" s="155">
        <v>1438</v>
      </c>
      <c r="O44" s="155">
        <v>1582</v>
      </c>
      <c r="P44" s="155">
        <v>1234</v>
      </c>
      <c r="Q44" s="1108" t="s">
        <v>379</v>
      </c>
      <c r="R44" s="972"/>
      <c r="S44" s="2"/>
    </row>
    <row r="45" spans="1:20" ht="12" customHeight="1" x14ac:dyDescent="0.2">
      <c r="A45" s="2"/>
      <c r="B45" s="215"/>
      <c r="C45" s="439" t="e">
        <f>#REF!</f>
        <v>#REF!</v>
      </c>
      <c r="D45" s="658" t="str">
        <f>+[2]dado_IEFP!$R$53</f>
        <v>51-Trab. serviços pessoais</v>
      </c>
      <c r="E45" s="155">
        <v>1069</v>
      </c>
      <c r="F45" s="155">
        <v>1071</v>
      </c>
      <c r="G45" s="155">
        <v>656</v>
      </c>
      <c r="H45" s="155">
        <v>614</v>
      </c>
      <c r="I45" s="155">
        <v>959</v>
      </c>
      <c r="J45" s="155">
        <v>970</v>
      </c>
      <c r="K45" s="155">
        <v>622</v>
      </c>
      <c r="L45" s="155">
        <v>366</v>
      </c>
      <c r="M45" s="155">
        <v>740</v>
      </c>
      <c r="N45" s="155">
        <v>1101</v>
      </c>
      <c r="O45" s="155">
        <v>1394</v>
      </c>
      <c r="P45" s="155">
        <v>1164</v>
      </c>
      <c r="Q45" s="1108" t="s">
        <v>379</v>
      </c>
      <c r="R45" s="972"/>
      <c r="S45" s="2"/>
    </row>
    <row r="46" spans="1:20" ht="12" customHeight="1" x14ac:dyDescent="0.2">
      <c r="A46" s="2"/>
      <c r="B46" s="215"/>
      <c r="C46" s="439" t="e">
        <f>#REF!</f>
        <v>#REF!</v>
      </c>
      <c r="D46" s="658" t="str">
        <f>+[2]dado_IEFP!$R$54</f>
        <v>91-Trabalhadores de limpeza</v>
      </c>
      <c r="E46" s="155">
        <v>696</v>
      </c>
      <c r="F46" s="155">
        <v>576</v>
      </c>
      <c r="G46" s="155">
        <v>524</v>
      </c>
      <c r="H46" s="155">
        <v>447</v>
      </c>
      <c r="I46" s="155">
        <v>318</v>
      </c>
      <c r="J46" s="155">
        <v>406</v>
      </c>
      <c r="K46" s="155">
        <v>332</v>
      </c>
      <c r="L46" s="155">
        <v>214</v>
      </c>
      <c r="M46" s="155">
        <v>446</v>
      </c>
      <c r="N46" s="155">
        <v>697</v>
      </c>
      <c r="O46" s="155">
        <v>971</v>
      </c>
      <c r="P46" s="155">
        <v>764</v>
      </c>
      <c r="Q46" s="1108" t="s">
        <v>379</v>
      </c>
      <c r="R46" s="972"/>
      <c r="S46" s="2"/>
    </row>
    <row r="47" spans="1:20" ht="12" customHeight="1" x14ac:dyDescent="0.2">
      <c r="A47" s="2"/>
      <c r="B47" s="215"/>
      <c r="C47" s="439" t="e">
        <f>#REF!</f>
        <v>#REF!</v>
      </c>
      <c r="D47" s="658" t="str">
        <f>+[2]dado_IEFP!$R$55</f>
        <v>52-Vendedores</v>
      </c>
      <c r="E47" s="155">
        <v>1000</v>
      </c>
      <c r="F47" s="155">
        <v>928</v>
      </c>
      <c r="G47" s="155">
        <v>710</v>
      </c>
      <c r="H47" s="155">
        <v>685</v>
      </c>
      <c r="I47" s="155">
        <v>728</v>
      </c>
      <c r="J47" s="155">
        <v>779</v>
      </c>
      <c r="K47" s="155">
        <v>693</v>
      </c>
      <c r="L47" s="155">
        <v>490</v>
      </c>
      <c r="M47" s="155">
        <v>638</v>
      </c>
      <c r="N47" s="155">
        <v>676</v>
      </c>
      <c r="O47" s="155">
        <v>893</v>
      </c>
      <c r="P47" s="155">
        <v>729</v>
      </c>
      <c r="Q47" s="1108" t="s">
        <v>379</v>
      </c>
      <c r="R47" s="972"/>
      <c r="S47" s="2"/>
    </row>
    <row r="48" spans="1:20" ht="12" customHeight="1" x14ac:dyDescent="0.2">
      <c r="A48" s="2"/>
      <c r="B48" s="215"/>
      <c r="C48" s="439" t="e">
        <f>#REF!</f>
        <v>#REF!</v>
      </c>
      <c r="D48" s="658" t="str">
        <f>+[2]dado_IEFP!$R$56</f>
        <v>71-Trab.qualif.constr. e sim., exc.electric.</v>
      </c>
      <c r="E48" s="155">
        <v>736</v>
      </c>
      <c r="F48" s="155">
        <v>593</v>
      </c>
      <c r="G48" s="155">
        <v>742</v>
      </c>
      <c r="H48" s="155">
        <v>464</v>
      </c>
      <c r="I48" s="155">
        <v>690</v>
      </c>
      <c r="J48" s="155">
        <v>743</v>
      </c>
      <c r="K48" s="155">
        <v>512</v>
      </c>
      <c r="L48" s="155">
        <v>362</v>
      </c>
      <c r="M48" s="155">
        <v>953</v>
      </c>
      <c r="N48" s="155">
        <v>785</v>
      </c>
      <c r="O48" s="155">
        <v>595</v>
      </c>
      <c r="P48" s="155">
        <v>520</v>
      </c>
      <c r="Q48" s="1108" t="s">
        <v>379</v>
      </c>
      <c r="R48" s="972"/>
      <c r="S48" s="2"/>
    </row>
    <row r="49" spans="1:20" ht="15" customHeight="1" x14ac:dyDescent="0.2">
      <c r="A49" s="2"/>
      <c r="B49" s="215"/>
      <c r="C49" s="1550" t="s">
        <v>216</v>
      </c>
      <c r="D49" s="1550"/>
      <c r="E49" s="437">
        <v>33.376599776745152</v>
      </c>
      <c r="F49" s="437">
        <v>32.054730743365582</v>
      </c>
      <c r="G49" s="437">
        <v>24.764387407258873</v>
      </c>
      <c r="H49" s="437">
        <v>25.474075705302308</v>
      </c>
      <c r="I49" s="437">
        <v>22.390081847033276</v>
      </c>
      <c r="J49" s="437">
        <v>24.354278556924069</v>
      </c>
      <c r="K49" s="437">
        <v>17.486897372040293</v>
      </c>
      <c r="L49" s="437">
        <v>15.128337133191144</v>
      </c>
      <c r="M49" s="437">
        <v>22.767792169989811</v>
      </c>
      <c r="N49" s="437">
        <v>26.322200297205779</v>
      </c>
      <c r="O49" s="437">
        <v>30.586479101305535</v>
      </c>
      <c r="P49" s="437">
        <v>27.797105298101183</v>
      </c>
      <c r="Q49" s="437">
        <v>35.49814145856238</v>
      </c>
      <c r="R49" s="972"/>
      <c r="S49" s="2"/>
    </row>
    <row r="50" spans="1:20" ht="11.25" customHeight="1" thickBot="1" x14ac:dyDescent="0.25">
      <c r="A50" s="2"/>
      <c r="B50" s="215"/>
      <c r="C50" s="518"/>
      <c r="D50" s="1014"/>
      <c r="E50" s="650"/>
      <c r="F50" s="650"/>
      <c r="G50" s="650"/>
      <c r="H50" s="650"/>
      <c r="I50" s="650"/>
      <c r="J50" s="650"/>
      <c r="K50" s="650"/>
      <c r="L50" s="650"/>
      <c r="M50" s="650"/>
      <c r="N50" s="650"/>
      <c r="O50" s="650"/>
      <c r="P50" s="498"/>
      <c r="Q50" s="1110"/>
      <c r="R50" s="972"/>
      <c r="S50" s="2"/>
    </row>
    <row r="51" spans="1:20" s="7" customFormat="1" ht="13.5" customHeight="1" thickBot="1" x14ac:dyDescent="0.25">
      <c r="A51" s="6"/>
      <c r="B51" s="214"/>
      <c r="C51" s="361" t="s">
        <v>217</v>
      </c>
      <c r="D51" s="500"/>
      <c r="E51" s="516"/>
      <c r="F51" s="516"/>
      <c r="G51" s="516"/>
      <c r="H51" s="516"/>
      <c r="I51" s="516"/>
      <c r="J51" s="516"/>
      <c r="K51" s="516"/>
      <c r="L51" s="516"/>
      <c r="M51" s="516"/>
      <c r="N51" s="516"/>
      <c r="O51" s="516"/>
      <c r="P51" s="516"/>
      <c r="Q51" s="1111"/>
      <c r="R51" s="972"/>
      <c r="S51" s="6"/>
      <c r="T51" s="1443"/>
    </row>
    <row r="52" spans="1:20" ht="9.75" customHeight="1" x14ac:dyDescent="0.2">
      <c r="A52" s="2"/>
      <c r="B52" s="215"/>
      <c r="C52" s="568" t="s">
        <v>77</v>
      </c>
      <c r="D52" s="519"/>
      <c r="E52" s="515"/>
      <c r="F52" s="515"/>
      <c r="G52" s="515"/>
      <c r="H52" s="515"/>
      <c r="I52" s="515"/>
      <c r="J52" s="515"/>
      <c r="K52" s="515"/>
      <c r="L52" s="515"/>
      <c r="M52" s="515"/>
      <c r="N52" s="515"/>
      <c r="O52" s="515"/>
      <c r="P52" s="517"/>
      <c r="Q52" s="517"/>
      <c r="R52" s="972"/>
      <c r="S52" s="2"/>
    </row>
    <row r="53" spans="1:20" ht="15" customHeight="1" x14ac:dyDescent="0.2">
      <c r="A53" s="2"/>
      <c r="B53" s="215"/>
      <c r="C53" s="1550" t="s">
        <v>67</v>
      </c>
      <c r="D53" s="1550"/>
      <c r="E53" s="502">
        <v>8169</v>
      </c>
      <c r="F53" s="502">
        <v>7218</v>
      </c>
      <c r="G53" s="502">
        <v>6480</v>
      </c>
      <c r="H53" s="502">
        <v>7022</v>
      </c>
      <c r="I53" s="502">
        <v>8298</v>
      </c>
      <c r="J53" s="502">
        <v>7709</v>
      </c>
      <c r="K53" s="502">
        <v>6788</v>
      </c>
      <c r="L53" s="502">
        <v>4444</v>
      </c>
      <c r="M53" s="502">
        <v>7709</v>
      </c>
      <c r="N53" s="502">
        <v>6830</v>
      </c>
      <c r="O53" s="502">
        <v>8367</v>
      </c>
      <c r="P53" s="502">
        <v>7226</v>
      </c>
      <c r="Q53" s="502">
        <v>7907</v>
      </c>
      <c r="R53" s="972"/>
      <c r="S53" s="2"/>
    </row>
    <row r="54" spans="1:20" ht="11.25" customHeight="1" x14ac:dyDescent="0.2">
      <c r="A54" s="2"/>
      <c r="B54" s="215"/>
      <c r="C54" s="439" t="e">
        <f>#REF!</f>
        <v>#REF!</v>
      </c>
      <c r="D54" s="92" t="s">
        <v>329</v>
      </c>
      <c r="E54" s="174">
        <v>829</v>
      </c>
      <c r="F54" s="174">
        <v>288</v>
      </c>
      <c r="G54" s="174">
        <v>208</v>
      </c>
      <c r="H54" s="155">
        <v>211</v>
      </c>
      <c r="I54" s="155">
        <v>225</v>
      </c>
      <c r="J54" s="155">
        <v>224</v>
      </c>
      <c r="K54" s="155">
        <v>322</v>
      </c>
      <c r="L54" s="155">
        <v>139</v>
      </c>
      <c r="M54" s="155">
        <v>510</v>
      </c>
      <c r="N54" s="155">
        <v>198</v>
      </c>
      <c r="O54" s="155">
        <v>298</v>
      </c>
      <c r="P54" s="155">
        <v>314</v>
      </c>
      <c r="Q54" s="1108" t="s">
        <v>379</v>
      </c>
      <c r="R54" s="972"/>
      <c r="S54" s="2"/>
    </row>
    <row r="55" spans="1:20" ht="11.25" customHeight="1" x14ac:dyDescent="0.2">
      <c r="A55" s="2"/>
      <c r="B55" s="215"/>
      <c r="C55" s="439" t="e">
        <f>#REF!</f>
        <v>#REF!</v>
      </c>
      <c r="D55" s="92" t="s">
        <v>213</v>
      </c>
      <c r="E55" s="174">
        <v>1867</v>
      </c>
      <c r="F55" s="174">
        <v>1775</v>
      </c>
      <c r="G55" s="174">
        <v>1575</v>
      </c>
      <c r="H55" s="155">
        <v>1429</v>
      </c>
      <c r="I55" s="155">
        <v>1751</v>
      </c>
      <c r="J55" s="155">
        <v>2327</v>
      </c>
      <c r="K55" s="155">
        <v>1876</v>
      </c>
      <c r="L55" s="155">
        <v>1102</v>
      </c>
      <c r="M55" s="155">
        <v>1701</v>
      </c>
      <c r="N55" s="155">
        <v>1567</v>
      </c>
      <c r="O55" s="155">
        <v>1819</v>
      </c>
      <c r="P55" s="155">
        <v>1420</v>
      </c>
      <c r="Q55" s="1108" t="s">
        <v>379</v>
      </c>
      <c r="R55" s="972"/>
      <c r="S55" s="2"/>
    </row>
    <row r="56" spans="1:20" ht="11.25" customHeight="1" x14ac:dyDescent="0.2">
      <c r="A56" s="2"/>
      <c r="B56" s="215"/>
      <c r="C56" s="439" t="e">
        <f>#REF!</f>
        <v>#REF!</v>
      </c>
      <c r="D56" s="92" t="s">
        <v>161</v>
      </c>
      <c r="E56" s="174">
        <v>5473</v>
      </c>
      <c r="F56" s="174">
        <v>5155</v>
      </c>
      <c r="G56" s="174">
        <v>4697</v>
      </c>
      <c r="H56" s="155">
        <v>5382</v>
      </c>
      <c r="I56" s="155">
        <v>6322</v>
      </c>
      <c r="J56" s="155">
        <v>5158</v>
      </c>
      <c r="K56" s="155">
        <v>4590</v>
      </c>
      <c r="L56" s="155">
        <v>3203</v>
      </c>
      <c r="M56" s="155">
        <v>5498</v>
      </c>
      <c r="N56" s="155">
        <v>5065</v>
      </c>
      <c r="O56" s="155">
        <v>6250</v>
      </c>
      <c r="P56" s="155">
        <v>5492</v>
      </c>
      <c r="Q56" s="1108" t="s">
        <v>379</v>
      </c>
      <c r="R56" s="972"/>
      <c r="S56" s="2"/>
    </row>
    <row r="57" spans="1:20" ht="11.25" customHeight="1" x14ac:dyDescent="0.2">
      <c r="A57" s="2"/>
      <c r="B57" s="215"/>
      <c r="C57" s="439" t="e">
        <f>#REF!</f>
        <v>#REF!</v>
      </c>
      <c r="D57" s="92" t="s">
        <v>214</v>
      </c>
      <c r="E57" s="694">
        <v>0</v>
      </c>
      <c r="F57" s="694">
        <v>0</v>
      </c>
      <c r="G57" s="694">
        <v>0</v>
      </c>
      <c r="H57" s="694">
        <v>0</v>
      </c>
      <c r="I57" s="694">
        <v>0</v>
      </c>
      <c r="J57" s="694">
        <v>0</v>
      </c>
      <c r="K57" s="694">
        <v>0</v>
      </c>
      <c r="L57" s="694">
        <v>0</v>
      </c>
      <c r="M57" s="694">
        <v>0</v>
      </c>
      <c r="N57" s="694">
        <v>0</v>
      </c>
      <c r="O57" s="694">
        <v>0</v>
      </c>
      <c r="P57" s="694">
        <v>0</v>
      </c>
      <c r="Q57" s="1112" t="s">
        <v>379</v>
      </c>
      <c r="R57" s="972"/>
      <c r="S57" s="2"/>
    </row>
    <row r="58" spans="1:20" ht="12.75" hidden="1" customHeight="1" x14ac:dyDescent="0.2">
      <c r="A58" s="2"/>
      <c r="B58" s="215"/>
      <c r="C58" s="439" t="e">
        <f>#REF!</f>
        <v>#REF!</v>
      </c>
      <c r="D58" s="195" t="e">
        <f>#REF!</f>
        <v>#REF!</v>
      </c>
      <c r="E58" s="155">
        <v>2636</v>
      </c>
      <c r="F58" s="155">
        <v>2402</v>
      </c>
      <c r="G58" s="155">
        <v>2204</v>
      </c>
      <c r="H58" s="155">
        <v>1707</v>
      </c>
      <c r="I58" s="155">
        <v>3086</v>
      </c>
      <c r="J58" s="155">
        <v>2648</v>
      </c>
      <c r="K58" s="155">
        <v>2203</v>
      </c>
      <c r="L58" s="155">
        <v>1522</v>
      </c>
      <c r="M58" s="155">
        <v>2569</v>
      </c>
      <c r="N58" s="155">
        <v>1915</v>
      </c>
      <c r="O58" s="155">
        <v>2361</v>
      </c>
      <c r="P58" s="155">
        <v>1871</v>
      </c>
      <c r="Q58" s="1108">
        <v>2272</v>
      </c>
      <c r="R58" s="972"/>
      <c r="S58" s="2"/>
    </row>
    <row r="59" spans="1:20" ht="12.75" hidden="1" customHeight="1" x14ac:dyDescent="0.2">
      <c r="A59" s="2"/>
      <c r="B59" s="215"/>
      <c r="C59" s="439" t="e">
        <f>#REF!</f>
        <v>#REF!</v>
      </c>
      <c r="D59" s="195" t="e">
        <f>#REF!</f>
        <v>#REF!</v>
      </c>
      <c r="E59" s="155">
        <v>2828</v>
      </c>
      <c r="F59" s="155">
        <v>2401</v>
      </c>
      <c r="G59" s="155">
        <v>2238</v>
      </c>
      <c r="H59" s="155">
        <v>2891</v>
      </c>
      <c r="I59" s="155">
        <v>3134</v>
      </c>
      <c r="J59" s="155">
        <v>2967</v>
      </c>
      <c r="K59" s="155">
        <v>2507</v>
      </c>
      <c r="L59" s="155">
        <v>1571</v>
      </c>
      <c r="M59" s="155">
        <v>3006</v>
      </c>
      <c r="N59" s="155">
        <v>2413</v>
      </c>
      <c r="O59" s="155">
        <v>2702</v>
      </c>
      <c r="P59" s="155">
        <v>2461</v>
      </c>
      <c r="Q59" s="1108" t="s">
        <v>379</v>
      </c>
      <c r="R59" s="972"/>
      <c r="S59" s="2"/>
    </row>
    <row r="60" spans="1:20" ht="12.75" hidden="1" customHeight="1" x14ac:dyDescent="0.2">
      <c r="A60" s="2"/>
      <c r="B60" s="215"/>
      <c r="C60" s="439" t="e">
        <f>#REF!</f>
        <v>#REF!</v>
      </c>
      <c r="D60" s="195" t="e">
        <f>#REF!</f>
        <v>#REF!</v>
      </c>
      <c r="E60" s="155">
        <v>849</v>
      </c>
      <c r="F60" s="155">
        <v>897</v>
      </c>
      <c r="G60" s="155">
        <v>845</v>
      </c>
      <c r="H60" s="155">
        <v>1193</v>
      </c>
      <c r="I60" s="155">
        <v>1053</v>
      </c>
      <c r="J60" s="155">
        <v>1028</v>
      </c>
      <c r="K60" s="155">
        <v>1075</v>
      </c>
      <c r="L60" s="155">
        <v>697</v>
      </c>
      <c r="M60" s="155">
        <v>1023</v>
      </c>
      <c r="N60" s="155">
        <v>879</v>
      </c>
      <c r="O60" s="155">
        <v>957</v>
      </c>
      <c r="P60" s="155">
        <v>882</v>
      </c>
      <c r="Q60" s="1108" t="s">
        <v>379</v>
      </c>
      <c r="R60" s="972"/>
      <c r="S60" s="2"/>
    </row>
    <row r="61" spans="1:20" ht="12.75" hidden="1" customHeight="1" x14ac:dyDescent="0.2">
      <c r="A61" s="2"/>
      <c r="B61" s="215"/>
      <c r="C61" s="439" t="e">
        <f>#REF!</f>
        <v>#REF!</v>
      </c>
      <c r="D61" s="195" t="e">
        <f>#REF!</f>
        <v>#REF!</v>
      </c>
      <c r="E61" s="155">
        <v>747</v>
      </c>
      <c r="F61" s="155">
        <v>670</v>
      </c>
      <c r="G61" s="155">
        <v>504</v>
      </c>
      <c r="H61" s="155">
        <v>787</v>
      </c>
      <c r="I61" s="155">
        <v>596</v>
      </c>
      <c r="J61" s="155">
        <v>562</v>
      </c>
      <c r="K61" s="155">
        <v>563</v>
      </c>
      <c r="L61" s="155">
        <v>334</v>
      </c>
      <c r="M61" s="155">
        <v>563</v>
      </c>
      <c r="N61" s="155">
        <v>473</v>
      </c>
      <c r="O61" s="155">
        <v>526</v>
      </c>
      <c r="P61" s="155">
        <v>631</v>
      </c>
      <c r="Q61" s="1108" t="s">
        <v>379</v>
      </c>
      <c r="R61" s="972"/>
      <c r="S61" s="2"/>
    </row>
    <row r="62" spans="1:20" ht="12.75" hidden="1" customHeight="1" x14ac:dyDescent="0.2">
      <c r="A62" s="2"/>
      <c r="B62" s="215"/>
      <c r="C62" s="439" t="e">
        <f>#REF!</f>
        <v>#REF!</v>
      </c>
      <c r="D62" s="195" t="e">
        <f>#REF!</f>
        <v>#REF!</v>
      </c>
      <c r="E62" s="155">
        <v>736</v>
      </c>
      <c r="F62" s="155">
        <v>468</v>
      </c>
      <c r="G62" s="155">
        <v>278</v>
      </c>
      <c r="H62" s="155">
        <v>183</v>
      </c>
      <c r="I62" s="155">
        <v>195</v>
      </c>
      <c r="J62" s="155">
        <v>156</v>
      </c>
      <c r="K62" s="155">
        <v>151</v>
      </c>
      <c r="L62" s="155">
        <v>113</v>
      </c>
      <c r="M62" s="155">
        <v>259</v>
      </c>
      <c r="N62" s="155">
        <v>879</v>
      </c>
      <c r="O62" s="155">
        <v>1504</v>
      </c>
      <c r="P62" s="155">
        <v>1060</v>
      </c>
      <c r="Q62" s="1108">
        <v>590</v>
      </c>
      <c r="R62" s="972"/>
      <c r="S62" s="2"/>
    </row>
    <row r="63" spans="1:20" ht="12.75" hidden="1" customHeight="1" x14ac:dyDescent="0.2">
      <c r="A63" s="2"/>
      <c r="B63" s="215"/>
      <c r="C63" s="439" t="e">
        <f>#REF!</f>
        <v>#REF!</v>
      </c>
      <c r="D63" s="195" t="e">
        <f>#REF!</f>
        <v>#REF!</v>
      </c>
      <c r="E63" s="155">
        <v>163</v>
      </c>
      <c r="F63" s="155">
        <v>169</v>
      </c>
      <c r="G63" s="155">
        <v>216</v>
      </c>
      <c r="H63" s="155">
        <v>125</v>
      </c>
      <c r="I63" s="155">
        <v>134</v>
      </c>
      <c r="J63" s="155">
        <v>188</v>
      </c>
      <c r="K63" s="155">
        <v>136</v>
      </c>
      <c r="L63" s="155">
        <v>104</v>
      </c>
      <c r="M63" s="155">
        <v>154</v>
      </c>
      <c r="N63" s="155">
        <v>121</v>
      </c>
      <c r="O63" s="155">
        <v>166</v>
      </c>
      <c r="P63" s="155">
        <v>144</v>
      </c>
      <c r="Q63" s="1108">
        <v>199</v>
      </c>
      <c r="R63" s="972"/>
      <c r="S63" s="2"/>
    </row>
    <row r="64" spans="1:20" ht="12.75" hidden="1" customHeight="1" x14ac:dyDescent="0.2">
      <c r="A64" s="2"/>
      <c r="B64" s="215"/>
      <c r="C64" s="439" t="e">
        <f>#REF!</f>
        <v>#REF!</v>
      </c>
      <c r="D64" s="195" t="e">
        <f>#REF!</f>
        <v>#REF!</v>
      </c>
      <c r="E64" s="155">
        <v>210</v>
      </c>
      <c r="F64" s="155">
        <v>211</v>
      </c>
      <c r="G64" s="155">
        <v>195</v>
      </c>
      <c r="H64" s="155">
        <v>136</v>
      </c>
      <c r="I64" s="155">
        <v>100</v>
      </c>
      <c r="J64" s="155">
        <v>160</v>
      </c>
      <c r="K64" s="155">
        <v>153</v>
      </c>
      <c r="L64" s="155">
        <v>103</v>
      </c>
      <c r="M64" s="155">
        <v>135</v>
      </c>
      <c r="N64" s="155">
        <v>150</v>
      </c>
      <c r="O64" s="155">
        <v>151</v>
      </c>
      <c r="P64" s="155">
        <v>177</v>
      </c>
      <c r="Q64" s="1108">
        <v>212</v>
      </c>
      <c r="R64" s="972"/>
      <c r="S64" s="2"/>
    </row>
    <row r="65" spans="1:20" ht="15" customHeight="1" x14ac:dyDescent="0.2">
      <c r="A65" s="2"/>
      <c r="B65" s="215"/>
      <c r="C65" s="1550" t="s">
        <v>218</v>
      </c>
      <c r="D65" s="1550"/>
      <c r="E65" s="437">
        <v>63.537372637473752</v>
      </c>
      <c r="F65" s="437">
        <v>58.242556281771975</v>
      </c>
      <c r="G65" s="437">
        <v>65.587044534412954</v>
      </c>
      <c r="H65" s="437">
        <v>67.447891653059273</v>
      </c>
      <c r="I65" s="437">
        <v>68.783156498673733</v>
      </c>
      <c r="J65" s="437">
        <v>60.07169017377074</v>
      </c>
      <c r="K65" s="437">
        <v>72.143692209586561</v>
      </c>
      <c r="L65" s="437">
        <v>72.014260249554368</v>
      </c>
      <c r="M65" s="437">
        <v>61.598082301238513</v>
      </c>
      <c r="N65" s="437">
        <v>63.211476168440541</v>
      </c>
      <c r="O65" s="437">
        <v>69.211680039705513</v>
      </c>
      <c r="P65" s="437">
        <v>69.036017961211428</v>
      </c>
      <c r="Q65" s="437">
        <v>58.306909519946906</v>
      </c>
      <c r="R65" s="972"/>
      <c r="S65" s="2"/>
    </row>
    <row r="66" spans="1:20" ht="11.25" customHeight="1" x14ac:dyDescent="0.2">
      <c r="A66" s="2"/>
      <c r="B66" s="215"/>
      <c r="C66" s="439" t="e">
        <f>#REF!</f>
        <v>#REF!</v>
      </c>
      <c r="D66" s="428" t="s">
        <v>185</v>
      </c>
      <c r="E66" s="175">
        <v>78.21958456973293</v>
      </c>
      <c r="F66" s="175">
        <v>67.795653401072542</v>
      </c>
      <c r="G66" s="175">
        <v>83.29554043839758</v>
      </c>
      <c r="H66" s="175">
        <v>76.926543488057689</v>
      </c>
      <c r="I66" s="175">
        <v>79.454170957775489</v>
      </c>
      <c r="J66" s="175">
        <v>73.12896989781828</v>
      </c>
      <c r="K66" s="175">
        <v>92.446496013428444</v>
      </c>
      <c r="L66" s="175">
        <v>98.702983138780809</v>
      </c>
      <c r="M66" s="175">
        <v>70.810363836824692</v>
      </c>
      <c r="N66" s="175">
        <v>73.484267075978522</v>
      </c>
      <c r="O66" s="175">
        <v>81.301652892561975</v>
      </c>
      <c r="P66" s="175">
        <v>72.68842268842269</v>
      </c>
      <c r="Q66" s="1113">
        <v>66.921944035346087</v>
      </c>
      <c r="R66" s="972"/>
      <c r="S66" s="147"/>
    </row>
    <row r="67" spans="1:20" ht="11.25" customHeight="1" x14ac:dyDescent="0.2">
      <c r="A67" s="2"/>
      <c r="B67" s="215"/>
      <c r="C67" s="439" t="e">
        <f>#REF!</f>
        <v>#REF!</v>
      </c>
      <c r="D67" s="428" t="s">
        <v>186</v>
      </c>
      <c r="E67" s="175">
        <v>66.291608063759966</v>
      </c>
      <c r="F67" s="175">
        <v>59.108813392417524</v>
      </c>
      <c r="G67" s="175">
        <v>68.988902589395806</v>
      </c>
      <c r="H67" s="175">
        <v>66.797597042513871</v>
      </c>
      <c r="I67" s="175">
        <v>72.512725590004621</v>
      </c>
      <c r="J67" s="175">
        <v>65.03726435773784</v>
      </c>
      <c r="K67" s="175">
        <v>77.162203755001542</v>
      </c>
      <c r="L67" s="175">
        <v>68.453159041394343</v>
      </c>
      <c r="M67" s="175">
        <v>67.580935251798564</v>
      </c>
      <c r="N67" s="175">
        <v>74.961168064616345</v>
      </c>
      <c r="O67" s="175">
        <v>71.255274261603375</v>
      </c>
      <c r="P67" s="175">
        <v>68.228444690878845</v>
      </c>
      <c r="Q67" s="1113" t="s">
        <v>379</v>
      </c>
      <c r="R67" s="972"/>
      <c r="S67" s="147"/>
    </row>
    <row r="68" spans="1:20" ht="11.25" customHeight="1" x14ac:dyDescent="0.2">
      <c r="A68" s="2"/>
      <c r="B68" s="215"/>
      <c r="C68" s="439" t="e">
        <f>#REF!</f>
        <v>#REF!</v>
      </c>
      <c r="D68" s="428" t="s">
        <v>499</v>
      </c>
      <c r="E68" s="175">
        <v>44.172736732570236</v>
      </c>
      <c r="F68" s="175">
        <v>38.056851930420024</v>
      </c>
      <c r="G68" s="175">
        <v>37.892376681614351</v>
      </c>
      <c r="H68" s="175">
        <v>60.131048387096776</v>
      </c>
      <c r="I68" s="175">
        <v>47.690217391304344</v>
      </c>
      <c r="J68" s="175">
        <v>39.402069758528171</v>
      </c>
      <c r="K68" s="175">
        <v>53.66949575636545</v>
      </c>
      <c r="L68" s="175">
        <v>49.188426252646437</v>
      </c>
      <c r="M68" s="175">
        <v>48.994252873563219</v>
      </c>
      <c r="N68" s="175">
        <v>46.532556908417149</v>
      </c>
      <c r="O68" s="175">
        <v>48.28456104944501</v>
      </c>
      <c r="P68" s="175">
        <v>50.199203187250994</v>
      </c>
      <c r="Q68" s="1113" t="s">
        <v>379</v>
      </c>
      <c r="R68" s="972"/>
      <c r="S68" s="147"/>
    </row>
    <row r="69" spans="1:20" ht="11.25" customHeight="1" x14ac:dyDescent="0.2">
      <c r="A69" s="2"/>
      <c r="B69" s="215"/>
      <c r="C69" s="439" t="e">
        <f>#REF!</f>
        <v>#REF!</v>
      </c>
      <c r="D69" s="428" t="s">
        <v>188</v>
      </c>
      <c r="E69" s="175">
        <v>46.922110552763819</v>
      </c>
      <c r="F69" s="175">
        <v>54.873054873054869</v>
      </c>
      <c r="G69" s="175">
        <v>63.878326996197721</v>
      </c>
      <c r="H69" s="175">
        <v>69.035087719298247</v>
      </c>
      <c r="I69" s="175">
        <v>64.224137931034491</v>
      </c>
      <c r="J69" s="175">
        <v>52.037037037037038</v>
      </c>
      <c r="K69" s="175">
        <v>54.819863680623172</v>
      </c>
      <c r="L69" s="175">
        <v>64.980544747081709</v>
      </c>
      <c r="M69" s="175">
        <v>46.072013093289691</v>
      </c>
      <c r="N69" s="175">
        <v>37.719298245614034</v>
      </c>
      <c r="O69" s="175">
        <v>43.292181069958843</v>
      </c>
      <c r="P69" s="175">
        <v>70.581655480984338</v>
      </c>
      <c r="Q69" s="1113" t="s">
        <v>379</v>
      </c>
      <c r="R69" s="972"/>
      <c r="S69" s="147"/>
    </row>
    <row r="70" spans="1:20" ht="11.25" customHeight="1" x14ac:dyDescent="0.2">
      <c r="A70" s="2"/>
      <c r="B70" s="215"/>
      <c r="C70" s="439" t="e">
        <f>#REF!</f>
        <v>#REF!</v>
      </c>
      <c r="D70" s="428" t="s">
        <v>189</v>
      </c>
      <c r="E70" s="175">
        <v>63.944396177237181</v>
      </c>
      <c r="F70" s="175">
        <v>70.801815431164911</v>
      </c>
      <c r="G70" s="175">
        <v>62.192393736017891</v>
      </c>
      <c r="H70" s="175">
        <v>62.886597938144327</v>
      </c>
      <c r="I70" s="175">
        <v>52.989130434782602</v>
      </c>
      <c r="J70" s="175">
        <v>45.086705202312139</v>
      </c>
      <c r="K70" s="175">
        <v>40.053050397877982</v>
      </c>
      <c r="L70" s="175">
        <v>71.974522292993626</v>
      </c>
      <c r="M70" s="175">
        <v>36.947218259629096</v>
      </c>
      <c r="N70" s="175">
        <v>61.554621848739501</v>
      </c>
      <c r="O70" s="175">
        <v>84.780157835400232</v>
      </c>
      <c r="P70" s="175">
        <v>89.527027027027032</v>
      </c>
      <c r="Q70" s="1113">
        <v>67.045454545454547</v>
      </c>
      <c r="R70" s="972"/>
      <c r="S70" s="147"/>
    </row>
    <row r="71" spans="1:20" ht="11.25" customHeight="1" x14ac:dyDescent="0.2">
      <c r="A71" s="2"/>
      <c r="B71" s="215"/>
      <c r="C71" s="439" t="e">
        <f>#REF!</f>
        <v>#REF!</v>
      </c>
      <c r="D71" s="428" t="s">
        <v>129</v>
      </c>
      <c r="E71" s="175">
        <v>66.260162601626021</v>
      </c>
      <c r="F71" s="175">
        <v>72.222222222222214</v>
      </c>
      <c r="G71" s="175">
        <v>82.44274809160305</v>
      </c>
      <c r="H71" s="175">
        <v>58.139534883720934</v>
      </c>
      <c r="I71" s="175">
        <v>80.23952095808383</v>
      </c>
      <c r="J71" s="175">
        <v>62.666666666666671</v>
      </c>
      <c r="K71" s="175">
        <v>91.891891891891902</v>
      </c>
      <c r="L71" s="175">
        <v>84.552845528455293</v>
      </c>
      <c r="M71" s="175">
        <v>84.153005464480884</v>
      </c>
      <c r="N71" s="175">
        <v>79.60526315789474</v>
      </c>
      <c r="O71" s="175">
        <v>91.208791208791212</v>
      </c>
      <c r="P71" s="175">
        <v>75.392670157068068</v>
      </c>
      <c r="Q71" s="1113">
        <v>84.680851063829792</v>
      </c>
      <c r="R71" s="972"/>
      <c r="S71" s="147"/>
    </row>
    <row r="72" spans="1:20" ht="11.25" customHeight="1" x14ac:dyDescent="0.2">
      <c r="A72" s="2"/>
      <c r="B72" s="215"/>
      <c r="C72" s="439" t="e">
        <f>#REF!</f>
        <v>#REF!</v>
      </c>
      <c r="D72" s="428" t="s">
        <v>130</v>
      </c>
      <c r="E72" s="175">
        <v>67.741935483870961</v>
      </c>
      <c r="F72" s="175">
        <v>66.984126984126974</v>
      </c>
      <c r="G72" s="175">
        <v>74.427480916030532</v>
      </c>
      <c r="H72" s="175">
        <v>58.119658119658126</v>
      </c>
      <c r="I72" s="175">
        <v>53.475935828877006</v>
      </c>
      <c r="J72" s="175">
        <v>50.793650793650791</v>
      </c>
      <c r="K72" s="175">
        <v>68.918918918918919</v>
      </c>
      <c r="L72" s="175">
        <v>83.739837398373979</v>
      </c>
      <c r="M72" s="175">
        <v>55.102040816326522</v>
      </c>
      <c r="N72" s="175">
        <v>58.365758754863819</v>
      </c>
      <c r="O72" s="175">
        <v>62.916666666666664</v>
      </c>
      <c r="P72" s="175">
        <v>68.07692307692308</v>
      </c>
      <c r="Q72" s="1113">
        <v>61.988304093567251</v>
      </c>
      <c r="R72" s="972"/>
      <c r="S72" s="147"/>
    </row>
    <row r="73" spans="1:20" s="497" customFormat="1" ht="20.25" customHeight="1" x14ac:dyDescent="0.2">
      <c r="A73" s="503"/>
      <c r="B73" s="504"/>
      <c r="C73" s="1551" t="s">
        <v>280</v>
      </c>
      <c r="D73" s="1552"/>
      <c r="E73" s="1552"/>
      <c r="F73" s="1552"/>
      <c r="G73" s="1552"/>
      <c r="H73" s="1552"/>
      <c r="I73" s="1552"/>
      <c r="J73" s="1552"/>
      <c r="K73" s="1552"/>
      <c r="L73" s="1552"/>
      <c r="M73" s="1552"/>
      <c r="N73" s="1552"/>
      <c r="O73" s="1552"/>
      <c r="P73" s="1552"/>
      <c r="Q73" s="1552"/>
      <c r="R73" s="506"/>
      <c r="S73" s="147"/>
      <c r="T73" s="1097"/>
    </row>
    <row r="74" spans="1:20" s="497" customFormat="1" ht="12.75" customHeight="1" x14ac:dyDescent="0.2">
      <c r="A74" s="503"/>
      <c r="B74" s="504"/>
      <c r="C74" s="1552" t="s">
        <v>381</v>
      </c>
      <c r="D74" s="1552"/>
      <c r="E74" s="1552"/>
      <c r="F74" s="1552"/>
      <c r="G74" s="1552"/>
      <c r="H74" s="1552"/>
      <c r="I74" s="1552"/>
      <c r="J74" s="1552"/>
      <c r="K74" s="1552"/>
      <c r="L74" s="1552"/>
      <c r="M74" s="1552"/>
      <c r="N74" s="1552"/>
      <c r="O74" s="1552"/>
      <c r="P74" s="1552"/>
      <c r="Q74" s="1552"/>
      <c r="R74" s="506"/>
      <c r="S74" s="503"/>
      <c r="T74" s="1097"/>
    </row>
    <row r="75" spans="1:20" ht="13.5" customHeight="1" x14ac:dyDescent="0.2">
      <c r="A75" s="2"/>
      <c r="B75" s="215"/>
      <c r="C75" s="42" t="s">
        <v>414</v>
      </c>
      <c r="D75" s="4"/>
      <c r="E75" s="1"/>
      <c r="F75" s="1"/>
      <c r="G75" s="4"/>
      <c r="H75" s="1"/>
      <c r="I75" s="773"/>
      <c r="J75" s="515"/>
      <c r="K75" s="1"/>
      <c r="L75" s="4"/>
      <c r="M75" s="4"/>
      <c r="N75" s="4"/>
      <c r="O75" s="4"/>
      <c r="P75" s="4"/>
      <c r="Q75" s="4"/>
      <c r="R75" s="972"/>
      <c r="S75" s="2"/>
    </row>
    <row r="76" spans="1:20" ht="13.5" customHeight="1" x14ac:dyDescent="0.2">
      <c r="A76" s="2"/>
      <c r="B76" s="209">
        <v>10</v>
      </c>
      <c r="C76" s="1468">
        <v>43617</v>
      </c>
      <c r="D76" s="1468"/>
      <c r="E76" s="520"/>
      <c r="F76" s="520"/>
      <c r="G76" s="520"/>
      <c r="H76" s="520"/>
      <c r="I76" s="520"/>
      <c r="J76" s="147"/>
      <c r="K76" s="147"/>
      <c r="L76" s="569"/>
      <c r="M76" s="176"/>
      <c r="N76" s="176"/>
      <c r="O76" s="176"/>
      <c r="P76" s="569"/>
      <c r="Q76" s="1"/>
      <c r="R76" s="4"/>
      <c r="S76" s="2"/>
    </row>
  </sheetData>
  <mergeCells count="17">
    <mergeCell ref="C23:D23"/>
    <mergeCell ref="C31:D31"/>
    <mergeCell ref="C49:D49"/>
    <mergeCell ref="D1:R1"/>
    <mergeCell ref="B2:D2"/>
    <mergeCell ref="C5:D6"/>
    <mergeCell ref="E5:N5"/>
    <mergeCell ref="C8:D8"/>
    <mergeCell ref="C16:D16"/>
    <mergeCell ref="C22:D22"/>
    <mergeCell ref="E6:L6"/>
    <mergeCell ref="M6:Q6"/>
    <mergeCell ref="C53:D53"/>
    <mergeCell ref="C65:D65"/>
    <mergeCell ref="C73:Q73"/>
    <mergeCell ref="C74:Q74"/>
    <mergeCell ref="C76:D76"/>
  </mergeCells>
  <conditionalFormatting sqref="E7:P7">
    <cfRule type="cellIs" dxfId="277" priority="3" operator="equal">
      <formula>"jan."</formula>
    </cfRule>
  </conditionalFormatting>
  <conditionalFormatting sqref="P7">
    <cfRule type="cellIs" dxfId="276" priority="2" operator="equal">
      <formula>"jan."</formula>
    </cfRule>
  </conditionalFormatting>
  <conditionalFormatting sqref="Q7">
    <cfRule type="cellIs" dxfId="275"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C7 C17:C21 C24:C27 C32:C38 C39:D48 C54:D72"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RowHeight="12.75" x14ac:dyDescent="0.2"/>
  <cols>
    <col min="1" max="1" width="1" style="375" customWidth="1"/>
    <col min="2" max="2" width="2.5703125" style="375" customWidth="1"/>
    <col min="3" max="3" width="1" style="375" customWidth="1"/>
    <col min="4" max="4" width="24.28515625" style="375" customWidth="1"/>
    <col min="5" max="5" width="5.42578125" style="375" customWidth="1"/>
    <col min="6" max="6" width="5.42578125" style="370" customWidth="1"/>
    <col min="7" max="17" width="5.42578125" style="375" customWidth="1"/>
    <col min="18" max="18" width="2.5703125" style="375" customWidth="1"/>
    <col min="19" max="19" width="1" style="375" customWidth="1"/>
    <col min="20" max="16384" width="9.140625" style="375"/>
  </cols>
  <sheetData>
    <row r="1" spans="1:19" ht="13.5" customHeight="1" x14ac:dyDescent="0.2">
      <c r="A1" s="370"/>
      <c r="B1" s="1565" t="s">
        <v>306</v>
      </c>
      <c r="C1" s="1566"/>
      <c r="D1" s="1566"/>
      <c r="E1" s="1566"/>
      <c r="F1" s="1566"/>
      <c r="G1" s="1566"/>
      <c r="H1" s="1566"/>
      <c r="I1" s="403"/>
      <c r="J1" s="403"/>
      <c r="K1" s="403"/>
      <c r="L1" s="403"/>
      <c r="M1" s="403"/>
      <c r="N1" s="403"/>
      <c r="O1" s="403"/>
      <c r="P1" s="403"/>
      <c r="Q1" s="380"/>
      <c r="R1" s="380"/>
      <c r="S1" s="370"/>
    </row>
    <row r="2" spans="1:19" ht="6" customHeight="1" x14ac:dyDescent="0.2">
      <c r="A2" s="370"/>
      <c r="B2" s="974"/>
      <c r="C2" s="973"/>
      <c r="D2" s="973"/>
      <c r="E2" s="421"/>
      <c r="F2" s="421"/>
      <c r="G2" s="421"/>
      <c r="H2" s="421"/>
      <c r="I2" s="421"/>
      <c r="J2" s="421"/>
      <c r="K2" s="421"/>
      <c r="L2" s="421"/>
      <c r="M2" s="421"/>
      <c r="N2" s="421"/>
      <c r="O2" s="421"/>
      <c r="P2" s="421"/>
      <c r="Q2" s="421"/>
      <c r="R2" s="379"/>
      <c r="S2" s="370"/>
    </row>
    <row r="3" spans="1:19" ht="13.5" customHeight="1" thickBot="1" x14ac:dyDescent="0.25">
      <c r="A3" s="370"/>
      <c r="B3" s="380"/>
      <c r="C3" s="380"/>
      <c r="D3" s="380"/>
      <c r="E3" s="679"/>
      <c r="F3" s="679"/>
      <c r="G3" s="679"/>
      <c r="H3" s="679"/>
      <c r="I3" s="679"/>
      <c r="J3" s="679"/>
      <c r="K3" s="679"/>
      <c r="L3" s="679"/>
      <c r="M3" s="679"/>
      <c r="N3" s="679"/>
      <c r="O3" s="679"/>
      <c r="P3" s="679"/>
      <c r="Q3" s="679" t="s">
        <v>72</v>
      </c>
      <c r="R3" s="570"/>
      <c r="S3" s="370"/>
    </row>
    <row r="4" spans="1:19" s="384" customFormat="1" ht="13.5" customHeight="1" thickBot="1" x14ac:dyDescent="0.25">
      <c r="A4" s="382"/>
      <c r="B4" s="383"/>
      <c r="C4" s="571" t="s">
        <v>219</v>
      </c>
      <c r="D4" s="572"/>
      <c r="E4" s="572"/>
      <c r="F4" s="572"/>
      <c r="G4" s="572"/>
      <c r="H4" s="572"/>
      <c r="I4" s="572"/>
      <c r="J4" s="572"/>
      <c r="K4" s="572"/>
      <c r="L4" s="572"/>
      <c r="M4" s="572"/>
      <c r="N4" s="572"/>
      <c r="O4" s="572"/>
      <c r="P4" s="572"/>
      <c r="Q4" s="573"/>
      <c r="R4" s="570"/>
      <c r="S4" s="382"/>
    </row>
    <row r="5" spans="1:19" ht="4.5" customHeight="1" x14ac:dyDescent="0.2">
      <c r="A5" s="370"/>
      <c r="B5" s="380"/>
      <c r="C5" s="1567" t="s">
        <v>77</v>
      </c>
      <c r="D5" s="1567"/>
      <c r="E5" s="487"/>
      <c r="F5" s="487"/>
      <c r="G5" s="487"/>
      <c r="H5" s="487"/>
      <c r="I5" s="487"/>
      <c r="J5" s="487"/>
      <c r="K5" s="487"/>
      <c r="L5" s="487"/>
      <c r="M5" s="487"/>
      <c r="N5" s="487"/>
      <c r="O5" s="487"/>
      <c r="P5" s="487"/>
      <c r="Q5" s="487"/>
      <c r="R5" s="570"/>
      <c r="S5" s="370"/>
    </row>
    <row r="6" spans="1:19" ht="13.5" customHeight="1" x14ac:dyDescent="0.2">
      <c r="A6" s="370"/>
      <c r="B6" s="380"/>
      <c r="C6" s="1567"/>
      <c r="D6" s="1567"/>
      <c r="E6" s="1559">
        <v>2018</v>
      </c>
      <c r="F6" s="1559"/>
      <c r="G6" s="1559"/>
      <c r="H6" s="1559"/>
      <c r="I6" s="1559"/>
      <c r="J6" s="1559"/>
      <c r="K6" s="1559"/>
      <c r="L6" s="1559"/>
      <c r="M6" s="1559"/>
      <c r="N6" s="1560">
        <v>2019</v>
      </c>
      <c r="O6" s="1560"/>
      <c r="P6" s="1560"/>
      <c r="Q6" s="1560"/>
      <c r="R6" s="570"/>
      <c r="S6" s="370"/>
    </row>
    <row r="7" spans="1:19" x14ac:dyDescent="0.2">
      <c r="A7" s="370"/>
      <c r="B7" s="380"/>
      <c r="C7" s="385" t="e">
        <f>#REF!</f>
        <v>#REF!</v>
      </c>
      <c r="D7" s="385"/>
      <c r="E7" s="1122" t="s">
        <v>100</v>
      </c>
      <c r="F7" s="1122" t="s">
        <v>99</v>
      </c>
      <c r="G7" s="1122" t="s">
        <v>98</v>
      </c>
      <c r="H7" s="1122" t="s">
        <v>97</v>
      </c>
      <c r="I7" s="1122" t="s">
        <v>96</v>
      </c>
      <c r="J7" s="651" t="s">
        <v>95</v>
      </c>
      <c r="K7" s="651" t="s">
        <v>94</v>
      </c>
      <c r="L7" s="651" t="s">
        <v>93</v>
      </c>
      <c r="M7" s="651" t="s">
        <v>92</v>
      </c>
      <c r="N7" s="651" t="s">
        <v>103</v>
      </c>
      <c r="O7" s="651" t="s">
        <v>102</v>
      </c>
      <c r="P7" s="1015" t="s">
        <v>101</v>
      </c>
      <c r="Q7" s="1164" t="s">
        <v>100</v>
      </c>
      <c r="R7" s="381"/>
      <c r="S7" s="370"/>
    </row>
    <row r="8" spans="1:19" s="577" customFormat="1" ht="22.5" customHeight="1" x14ac:dyDescent="0.2">
      <c r="A8" s="574"/>
      <c r="B8" s="575"/>
      <c r="C8" s="1568" t="s">
        <v>67</v>
      </c>
      <c r="D8" s="1568"/>
      <c r="E8" s="367">
        <v>523369</v>
      </c>
      <c r="F8" s="367">
        <v>503004</v>
      </c>
      <c r="G8" s="367">
        <v>497211</v>
      </c>
      <c r="H8" s="367">
        <v>497174</v>
      </c>
      <c r="I8" s="367">
        <v>497153</v>
      </c>
      <c r="J8" s="367">
        <v>497497</v>
      </c>
      <c r="K8" s="367">
        <v>505096</v>
      </c>
      <c r="L8" s="367">
        <v>504889</v>
      </c>
      <c r="M8" s="367">
        <v>514314</v>
      </c>
      <c r="N8" s="367">
        <v>504886</v>
      </c>
      <c r="O8" s="367">
        <v>494666</v>
      </c>
      <c r="P8" s="367">
        <v>481698</v>
      </c>
      <c r="Q8" s="367">
        <v>468501</v>
      </c>
      <c r="R8" s="576"/>
      <c r="S8" s="574"/>
    </row>
    <row r="9" spans="1:19" s="384" customFormat="1" ht="18.75" customHeight="1" x14ac:dyDescent="0.2">
      <c r="A9" s="382"/>
      <c r="B9" s="383"/>
      <c r="C9" s="389"/>
      <c r="D9" s="423" t="s">
        <v>315</v>
      </c>
      <c r="E9" s="424">
        <v>350174</v>
      </c>
      <c r="F9" s="424">
        <v>332395</v>
      </c>
      <c r="G9" s="424">
        <v>330587</v>
      </c>
      <c r="H9" s="424">
        <v>338147</v>
      </c>
      <c r="I9" s="424">
        <v>338935</v>
      </c>
      <c r="J9" s="424">
        <v>334241</v>
      </c>
      <c r="K9" s="424">
        <v>334897</v>
      </c>
      <c r="L9" s="424">
        <v>339035</v>
      </c>
      <c r="M9" s="424">
        <v>350772</v>
      </c>
      <c r="N9" s="424">
        <v>342702</v>
      </c>
      <c r="O9" s="424">
        <v>333776</v>
      </c>
      <c r="P9" s="424">
        <v>321240</v>
      </c>
      <c r="Q9" s="1114">
        <v>305171</v>
      </c>
      <c r="R9" s="409"/>
      <c r="S9" s="382"/>
    </row>
    <row r="10" spans="1:19" s="384" customFormat="1" ht="18.75" customHeight="1" x14ac:dyDescent="0.2">
      <c r="A10" s="382"/>
      <c r="B10" s="383"/>
      <c r="C10" s="389"/>
      <c r="D10" s="423" t="s">
        <v>220</v>
      </c>
      <c r="E10" s="424">
        <v>52453</v>
      </c>
      <c r="F10" s="424">
        <v>50236</v>
      </c>
      <c r="G10" s="424">
        <v>50065</v>
      </c>
      <c r="H10" s="424">
        <v>49357</v>
      </c>
      <c r="I10" s="424">
        <v>48461</v>
      </c>
      <c r="J10" s="424">
        <v>48236</v>
      </c>
      <c r="K10" s="424">
        <v>48173</v>
      </c>
      <c r="L10" s="424">
        <v>46378</v>
      </c>
      <c r="M10" s="424">
        <v>45869</v>
      </c>
      <c r="N10" s="424">
        <v>44602</v>
      </c>
      <c r="O10" s="424">
        <v>44708</v>
      </c>
      <c r="P10" s="424">
        <v>44128</v>
      </c>
      <c r="Q10" s="1114">
        <v>43482</v>
      </c>
      <c r="R10" s="409"/>
      <c r="S10" s="382"/>
    </row>
    <row r="11" spans="1:19" s="384" customFormat="1" ht="18.75" customHeight="1" x14ac:dyDescent="0.2">
      <c r="A11" s="382"/>
      <c r="B11" s="383"/>
      <c r="C11" s="389"/>
      <c r="D11" s="423" t="s">
        <v>221</v>
      </c>
      <c r="E11" s="424">
        <v>94937</v>
      </c>
      <c r="F11" s="424">
        <v>95217</v>
      </c>
      <c r="G11" s="424">
        <v>91335</v>
      </c>
      <c r="H11" s="424">
        <v>84381</v>
      </c>
      <c r="I11" s="424">
        <v>86163</v>
      </c>
      <c r="J11" s="424">
        <v>89524</v>
      </c>
      <c r="K11" s="424">
        <v>95303</v>
      </c>
      <c r="L11" s="424">
        <v>96825</v>
      </c>
      <c r="M11" s="424">
        <v>91765</v>
      </c>
      <c r="N11" s="424">
        <v>91367</v>
      </c>
      <c r="O11" s="424">
        <v>90942</v>
      </c>
      <c r="P11" s="424">
        <v>91649</v>
      </c>
      <c r="Q11" s="1114">
        <v>93066</v>
      </c>
      <c r="R11" s="409"/>
      <c r="S11" s="382"/>
    </row>
    <row r="12" spans="1:19" s="384" customFormat="1" ht="22.5" customHeight="1" x14ac:dyDescent="0.2">
      <c r="A12" s="382"/>
      <c r="B12" s="383"/>
      <c r="C12" s="389"/>
      <c r="D12" s="425" t="s">
        <v>316</v>
      </c>
      <c r="E12" s="424">
        <v>25805</v>
      </c>
      <c r="F12" s="424">
        <v>25156</v>
      </c>
      <c r="G12" s="424">
        <v>25224</v>
      </c>
      <c r="H12" s="424">
        <v>25289</v>
      </c>
      <c r="I12" s="424">
        <v>23594</v>
      </c>
      <c r="J12" s="424">
        <v>25496</v>
      </c>
      <c r="K12" s="424">
        <v>26723</v>
      </c>
      <c r="L12" s="424">
        <v>22651</v>
      </c>
      <c r="M12" s="424">
        <v>25908</v>
      </c>
      <c r="N12" s="424">
        <v>26215</v>
      </c>
      <c r="O12" s="424">
        <v>25240</v>
      </c>
      <c r="P12" s="424">
        <v>24681</v>
      </c>
      <c r="Q12" s="1114">
        <v>26782</v>
      </c>
      <c r="R12" s="409"/>
      <c r="S12" s="382"/>
    </row>
    <row r="13" spans="1:19" ht="15.75" customHeight="1" thickBot="1" x14ac:dyDescent="0.25">
      <c r="A13" s="370"/>
      <c r="B13" s="380"/>
      <c r="C13" s="385"/>
      <c r="D13" s="385"/>
      <c r="E13" s="679"/>
      <c r="F13" s="679"/>
      <c r="G13" s="679"/>
      <c r="H13" s="679"/>
      <c r="I13" s="679"/>
      <c r="J13" s="679"/>
      <c r="K13" s="679"/>
      <c r="L13" s="679"/>
      <c r="M13" s="679"/>
      <c r="N13" s="679"/>
      <c r="O13" s="679"/>
      <c r="P13" s="436"/>
      <c r="Q13" s="1115"/>
      <c r="R13" s="381"/>
      <c r="S13" s="370"/>
    </row>
    <row r="14" spans="1:19" ht="13.5" customHeight="1" thickBot="1" x14ac:dyDescent="0.25">
      <c r="A14" s="370"/>
      <c r="B14" s="380"/>
      <c r="C14" s="571" t="s">
        <v>25</v>
      </c>
      <c r="D14" s="572"/>
      <c r="E14" s="572"/>
      <c r="F14" s="572"/>
      <c r="G14" s="572"/>
      <c r="H14" s="572"/>
      <c r="I14" s="572"/>
      <c r="J14" s="572"/>
      <c r="K14" s="572"/>
      <c r="L14" s="572"/>
      <c r="M14" s="572"/>
      <c r="N14" s="572"/>
      <c r="O14" s="572"/>
      <c r="P14" s="572"/>
      <c r="Q14" s="1116"/>
      <c r="R14" s="381"/>
      <c r="S14" s="370"/>
    </row>
    <row r="15" spans="1:19" ht="9.75" customHeight="1" x14ac:dyDescent="0.2">
      <c r="A15" s="370"/>
      <c r="B15" s="380"/>
      <c r="C15" s="1567" t="s">
        <v>77</v>
      </c>
      <c r="D15" s="1567"/>
      <c r="E15" s="388"/>
      <c r="F15" s="388"/>
      <c r="G15" s="388"/>
      <c r="H15" s="388"/>
      <c r="I15" s="388"/>
      <c r="J15" s="388"/>
      <c r="K15" s="388"/>
      <c r="L15" s="388"/>
      <c r="M15" s="388"/>
      <c r="N15" s="388"/>
      <c r="O15" s="388"/>
      <c r="P15" s="470"/>
      <c r="Q15" s="1117"/>
      <c r="R15" s="381"/>
      <c r="S15" s="370"/>
    </row>
    <row r="16" spans="1:19" s="577" customFormat="1" ht="22.5" customHeight="1" x14ac:dyDescent="0.2">
      <c r="A16" s="574"/>
      <c r="B16" s="575"/>
      <c r="C16" s="1568" t="s">
        <v>67</v>
      </c>
      <c r="D16" s="1568"/>
      <c r="E16" s="367">
        <v>350174</v>
      </c>
      <c r="F16" s="367">
        <v>332395</v>
      </c>
      <c r="G16" s="367">
        <v>330587</v>
      </c>
      <c r="H16" s="367">
        <v>338147</v>
      </c>
      <c r="I16" s="367">
        <v>338935</v>
      </c>
      <c r="J16" s="367">
        <v>334241</v>
      </c>
      <c r="K16" s="367">
        <v>334897</v>
      </c>
      <c r="L16" s="367">
        <v>339035</v>
      </c>
      <c r="M16" s="367">
        <v>350772</v>
      </c>
      <c r="N16" s="367">
        <v>342702</v>
      </c>
      <c r="O16" s="367">
        <v>333776</v>
      </c>
      <c r="P16" s="367">
        <v>321240</v>
      </c>
      <c r="Q16" s="367">
        <v>305171</v>
      </c>
      <c r="R16" s="576"/>
      <c r="S16" s="574"/>
    </row>
    <row r="17" spans="1:19" ht="22.5" customHeight="1" x14ac:dyDescent="0.2">
      <c r="A17" s="370"/>
      <c r="B17" s="380"/>
      <c r="C17" s="533"/>
      <c r="D17" s="428" t="s">
        <v>71</v>
      </c>
      <c r="E17" s="155">
        <v>158011</v>
      </c>
      <c r="F17" s="155">
        <v>147684</v>
      </c>
      <c r="G17" s="155">
        <v>145312</v>
      </c>
      <c r="H17" s="155">
        <v>146561</v>
      </c>
      <c r="I17" s="155">
        <v>146643</v>
      </c>
      <c r="J17" s="155">
        <v>145902</v>
      </c>
      <c r="K17" s="155">
        <v>147634</v>
      </c>
      <c r="L17" s="155">
        <v>150357</v>
      </c>
      <c r="M17" s="155">
        <v>154873</v>
      </c>
      <c r="N17" s="155">
        <v>151196</v>
      </c>
      <c r="O17" s="155">
        <v>146837</v>
      </c>
      <c r="P17" s="155">
        <v>141370</v>
      </c>
      <c r="Q17" s="1108">
        <v>134595</v>
      </c>
      <c r="R17" s="381"/>
      <c r="S17" s="370"/>
    </row>
    <row r="18" spans="1:19" ht="15.75" customHeight="1" x14ac:dyDescent="0.2">
      <c r="A18" s="370"/>
      <c r="B18" s="380"/>
      <c r="C18" s="533"/>
      <c r="D18" s="428" t="s">
        <v>70</v>
      </c>
      <c r="E18" s="155">
        <v>192163</v>
      </c>
      <c r="F18" s="155">
        <v>184711</v>
      </c>
      <c r="G18" s="155">
        <v>185275</v>
      </c>
      <c r="H18" s="155">
        <v>191586</v>
      </c>
      <c r="I18" s="155">
        <v>192292</v>
      </c>
      <c r="J18" s="155">
        <v>188339</v>
      </c>
      <c r="K18" s="155">
        <v>187263</v>
      </c>
      <c r="L18" s="155">
        <v>188678</v>
      </c>
      <c r="M18" s="155">
        <v>195899</v>
      </c>
      <c r="N18" s="155">
        <v>191506</v>
      </c>
      <c r="O18" s="155">
        <v>186939</v>
      </c>
      <c r="P18" s="155">
        <v>179870</v>
      </c>
      <c r="Q18" s="1108">
        <v>170576</v>
      </c>
      <c r="R18" s="381"/>
      <c r="S18" s="370"/>
    </row>
    <row r="19" spans="1:19" ht="22.5" customHeight="1" x14ac:dyDescent="0.2">
      <c r="A19" s="370"/>
      <c r="B19" s="380"/>
      <c r="C19" s="533"/>
      <c r="D19" s="428" t="s">
        <v>222</v>
      </c>
      <c r="E19" s="155">
        <v>35062</v>
      </c>
      <c r="F19" s="155">
        <v>31533</v>
      </c>
      <c r="G19" s="155">
        <v>31106</v>
      </c>
      <c r="H19" s="155">
        <v>33160</v>
      </c>
      <c r="I19" s="155">
        <v>36259</v>
      </c>
      <c r="J19" s="155">
        <v>37567</v>
      </c>
      <c r="K19" s="155">
        <v>40400</v>
      </c>
      <c r="L19" s="155">
        <v>34760</v>
      </c>
      <c r="M19" s="155">
        <v>37470</v>
      </c>
      <c r="N19" s="155">
        <v>36585</v>
      </c>
      <c r="O19" s="155">
        <v>35207</v>
      </c>
      <c r="P19" s="155">
        <v>32798</v>
      </c>
      <c r="Q19" s="1108">
        <v>30087</v>
      </c>
      <c r="R19" s="381"/>
      <c r="S19" s="370"/>
    </row>
    <row r="20" spans="1:19" ht="15.75" customHeight="1" x14ac:dyDescent="0.2">
      <c r="A20" s="370"/>
      <c r="B20" s="380"/>
      <c r="C20" s="533"/>
      <c r="D20" s="428" t="s">
        <v>223</v>
      </c>
      <c r="E20" s="155">
        <v>315112</v>
      </c>
      <c r="F20" s="155">
        <v>300862</v>
      </c>
      <c r="G20" s="155">
        <v>299481</v>
      </c>
      <c r="H20" s="155">
        <v>304987</v>
      </c>
      <c r="I20" s="155">
        <v>302676</v>
      </c>
      <c r="J20" s="155">
        <v>296674</v>
      </c>
      <c r="K20" s="155">
        <v>294497</v>
      </c>
      <c r="L20" s="155">
        <v>304275</v>
      </c>
      <c r="M20" s="155">
        <v>313302</v>
      </c>
      <c r="N20" s="155">
        <v>306117</v>
      </c>
      <c r="O20" s="155">
        <v>298569</v>
      </c>
      <c r="P20" s="155">
        <v>288442</v>
      </c>
      <c r="Q20" s="1108">
        <v>275084</v>
      </c>
      <c r="R20" s="381"/>
      <c r="S20" s="370"/>
    </row>
    <row r="21" spans="1:19" ht="22.5" customHeight="1" x14ac:dyDescent="0.2">
      <c r="A21" s="370"/>
      <c r="B21" s="380"/>
      <c r="C21" s="533"/>
      <c r="D21" s="428" t="s">
        <v>212</v>
      </c>
      <c r="E21" s="155">
        <v>35890</v>
      </c>
      <c r="F21" s="155">
        <v>32903</v>
      </c>
      <c r="G21" s="155">
        <v>32927</v>
      </c>
      <c r="H21" s="155">
        <v>34638</v>
      </c>
      <c r="I21" s="155">
        <v>37228</v>
      </c>
      <c r="J21" s="155">
        <v>36707</v>
      </c>
      <c r="K21" s="155">
        <v>34888</v>
      </c>
      <c r="L21" s="155">
        <v>32399</v>
      </c>
      <c r="M21" s="155">
        <v>33590</v>
      </c>
      <c r="N21" s="155">
        <v>32865</v>
      </c>
      <c r="O21" s="155">
        <v>32253</v>
      </c>
      <c r="P21" s="155">
        <v>30945</v>
      </c>
      <c r="Q21" s="1108">
        <v>29081</v>
      </c>
      <c r="R21" s="381"/>
      <c r="S21" s="370"/>
    </row>
    <row r="22" spans="1:19" ht="15.75" customHeight="1" x14ac:dyDescent="0.2">
      <c r="A22" s="370"/>
      <c r="B22" s="380"/>
      <c r="C22" s="533"/>
      <c r="D22" s="428" t="s">
        <v>224</v>
      </c>
      <c r="E22" s="155">
        <v>314284</v>
      </c>
      <c r="F22" s="155">
        <v>299492</v>
      </c>
      <c r="G22" s="155">
        <v>297660</v>
      </c>
      <c r="H22" s="155">
        <v>303509</v>
      </c>
      <c r="I22" s="155">
        <v>301707</v>
      </c>
      <c r="J22" s="155">
        <v>297534</v>
      </c>
      <c r="K22" s="155">
        <v>300009</v>
      </c>
      <c r="L22" s="155">
        <v>306636</v>
      </c>
      <c r="M22" s="155">
        <v>317182</v>
      </c>
      <c r="N22" s="155">
        <v>309837</v>
      </c>
      <c r="O22" s="155">
        <v>301523</v>
      </c>
      <c r="P22" s="155">
        <v>290295</v>
      </c>
      <c r="Q22" s="1108">
        <v>276090</v>
      </c>
      <c r="R22" s="381"/>
      <c r="S22" s="370"/>
    </row>
    <row r="23" spans="1:19" ht="15" customHeight="1" x14ac:dyDescent="0.2">
      <c r="A23" s="370"/>
      <c r="B23" s="380"/>
      <c r="C23" s="428"/>
      <c r="D23" s="430" t="s">
        <v>319</v>
      </c>
      <c r="E23" s="155">
        <v>14121</v>
      </c>
      <c r="F23" s="155">
        <v>13277</v>
      </c>
      <c r="G23" s="155">
        <v>13352</v>
      </c>
      <c r="H23" s="155">
        <v>13471</v>
      </c>
      <c r="I23" s="155">
        <v>13266</v>
      </c>
      <c r="J23" s="155">
        <v>14035</v>
      </c>
      <c r="K23" s="155">
        <v>14490</v>
      </c>
      <c r="L23" s="155">
        <v>14776</v>
      </c>
      <c r="M23" s="155">
        <v>14976</v>
      </c>
      <c r="N23" s="155">
        <v>14533</v>
      </c>
      <c r="O23" s="155">
        <v>14288</v>
      </c>
      <c r="P23" s="155">
        <v>14005</v>
      </c>
      <c r="Q23" s="1108" t="s">
        <v>379</v>
      </c>
      <c r="R23" s="381"/>
      <c r="S23" s="370"/>
    </row>
    <row r="24" spans="1:19" ht="15" customHeight="1" x14ac:dyDescent="0.2">
      <c r="A24" s="370"/>
      <c r="B24" s="380"/>
      <c r="C24" s="195"/>
      <c r="D24" s="93" t="s">
        <v>213</v>
      </c>
      <c r="E24" s="155">
        <v>75932</v>
      </c>
      <c r="F24" s="155">
        <v>71124</v>
      </c>
      <c r="G24" s="155">
        <v>70045</v>
      </c>
      <c r="H24" s="155">
        <v>70530</v>
      </c>
      <c r="I24" s="155">
        <v>70147</v>
      </c>
      <c r="J24" s="155">
        <v>68420</v>
      </c>
      <c r="K24" s="155">
        <v>67115</v>
      </c>
      <c r="L24" s="155">
        <v>69134</v>
      </c>
      <c r="M24" s="155">
        <v>70861</v>
      </c>
      <c r="N24" s="155">
        <v>69706</v>
      </c>
      <c r="O24" s="155">
        <v>68762</v>
      </c>
      <c r="P24" s="155">
        <v>67181</v>
      </c>
      <c r="Q24" s="1108" t="s">
        <v>379</v>
      </c>
      <c r="R24" s="381"/>
      <c r="S24" s="370"/>
    </row>
    <row r="25" spans="1:19" ht="15" customHeight="1" x14ac:dyDescent="0.2">
      <c r="A25" s="370"/>
      <c r="B25" s="380"/>
      <c r="C25" s="195"/>
      <c r="D25" s="93" t="s">
        <v>161</v>
      </c>
      <c r="E25" s="155">
        <v>221120</v>
      </c>
      <c r="F25" s="155">
        <v>212159</v>
      </c>
      <c r="G25" s="155">
        <v>211473</v>
      </c>
      <c r="H25" s="155">
        <v>216680</v>
      </c>
      <c r="I25" s="155">
        <v>215344</v>
      </c>
      <c r="J25" s="155">
        <v>211975</v>
      </c>
      <c r="K25" s="155">
        <v>215433</v>
      </c>
      <c r="L25" s="155">
        <v>220031</v>
      </c>
      <c r="M25" s="155">
        <v>228342</v>
      </c>
      <c r="N25" s="155">
        <v>222515</v>
      </c>
      <c r="O25" s="155">
        <v>215354</v>
      </c>
      <c r="P25" s="155">
        <v>206156</v>
      </c>
      <c r="Q25" s="1108" t="s">
        <v>379</v>
      </c>
      <c r="R25" s="381"/>
      <c r="S25" s="370"/>
    </row>
    <row r="26" spans="1:19" ht="15" customHeight="1" x14ac:dyDescent="0.2">
      <c r="A26" s="370"/>
      <c r="B26" s="380"/>
      <c r="C26" s="195"/>
      <c r="D26" s="93" t="s">
        <v>214</v>
      </c>
      <c r="E26" s="155">
        <v>3111</v>
      </c>
      <c r="F26" s="155">
        <v>2932</v>
      </c>
      <c r="G26" s="155">
        <v>2790</v>
      </c>
      <c r="H26" s="155">
        <v>2828</v>
      </c>
      <c r="I26" s="155">
        <v>2949</v>
      </c>
      <c r="J26" s="155">
        <v>3104</v>
      </c>
      <c r="K26" s="155">
        <v>2971</v>
      </c>
      <c r="L26" s="155">
        <v>2695</v>
      </c>
      <c r="M26" s="155">
        <v>3003</v>
      </c>
      <c r="N26" s="155">
        <v>3083</v>
      </c>
      <c r="O26" s="155">
        <v>3119</v>
      </c>
      <c r="P26" s="155">
        <v>2953</v>
      </c>
      <c r="Q26" s="1108" t="s">
        <v>379</v>
      </c>
      <c r="R26" s="381"/>
      <c r="S26" s="370"/>
    </row>
    <row r="27" spans="1:19" ht="22.5" customHeight="1" x14ac:dyDescent="0.2">
      <c r="A27" s="370"/>
      <c r="B27" s="380"/>
      <c r="C27" s="533"/>
      <c r="D27" s="428" t="s">
        <v>225</v>
      </c>
      <c r="E27" s="155">
        <v>177722</v>
      </c>
      <c r="F27" s="155">
        <v>169645</v>
      </c>
      <c r="G27" s="155">
        <v>170100</v>
      </c>
      <c r="H27" s="155">
        <v>178100</v>
      </c>
      <c r="I27" s="155">
        <v>180082</v>
      </c>
      <c r="J27" s="155">
        <v>180848</v>
      </c>
      <c r="K27" s="155">
        <v>186338</v>
      </c>
      <c r="L27" s="155">
        <v>190356</v>
      </c>
      <c r="M27" s="155">
        <v>200720</v>
      </c>
      <c r="N27" s="155">
        <v>196151</v>
      </c>
      <c r="O27" s="155">
        <v>188892</v>
      </c>
      <c r="P27" s="155">
        <v>179691</v>
      </c>
      <c r="Q27" s="1108">
        <v>168931</v>
      </c>
      <c r="R27" s="381"/>
      <c r="S27" s="370"/>
    </row>
    <row r="28" spans="1:19" ht="15.75" customHeight="1" x14ac:dyDescent="0.2">
      <c r="A28" s="370"/>
      <c r="B28" s="380"/>
      <c r="C28" s="533"/>
      <c r="D28" s="428" t="s">
        <v>226</v>
      </c>
      <c r="E28" s="155">
        <v>172452</v>
      </c>
      <c r="F28" s="155">
        <v>162750</v>
      </c>
      <c r="G28" s="155">
        <v>160487</v>
      </c>
      <c r="H28" s="155">
        <v>160047</v>
      </c>
      <c r="I28" s="155">
        <v>158853</v>
      </c>
      <c r="J28" s="155">
        <v>153393</v>
      </c>
      <c r="K28" s="155">
        <v>148559</v>
      </c>
      <c r="L28" s="155">
        <v>148679</v>
      </c>
      <c r="M28" s="155">
        <v>150052</v>
      </c>
      <c r="N28" s="155">
        <v>146551</v>
      </c>
      <c r="O28" s="155">
        <v>144884</v>
      </c>
      <c r="P28" s="155">
        <v>141549</v>
      </c>
      <c r="Q28" s="1108">
        <v>136240</v>
      </c>
      <c r="R28" s="381"/>
      <c r="S28" s="370"/>
    </row>
    <row r="29" spans="1:19" ht="22.5" customHeight="1" x14ac:dyDescent="0.2">
      <c r="A29" s="370"/>
      <c r="B29" s="380"/>
      <c r="C29" s="533"/>
      <c r="D29" s="428" t="s">
        <v>227</v>
      </c>
      <c r="E29" s="155">
        <v>24555</v>
      </c>
      <c r="F29" s="155">
        <v>23781</v>
      </c>
      <c r="G29" s="155">
        <v>23721</v>
      </c>
      <c r="H29" s="155">
        <v>23655</v>
      </c>
      <c r="I29" s="155">
        <v>23689</v>
      </c>
      <c r="J29" s="155">
        <v>23429</v>
      </c>
      <c r="K29" s="155">
        <v>23671</v>
      </c>
      <c r="L29" s="155">
        <v>23761</v>
      </c>
      <c r="M29" s="155">
        <v>24017</v>
      </c>
      <c r="N29" s="155">
        <v>23884</v>
      </c>
      <c r="O29" s="155">
        <v>23623</v>
      </c>
      <c r="P29" s="155">
        <v>22936</v>
      </c>
      <c r="Q29" s="1108">
        <v>22296</v>
      </c>
      <c r="R29" s="381"/>
      <c r="S29" s="370"/>
    </row>
    <row r="30" spans="1:19" ht="15.75" customHeight="1" x14ac:dyDescent="0.2">
      <c r="A30" s="370"/>
      <c r="B30" s="380"/>
      <c r="C30" s="533"/>
      <c r="D30" s="428" t="s">
        <v>228</v>
      </c>
      <c r="E30" s="155">
        <v>68068</v>
      </c>
      <c r="F30" s="155">
        <v>65244</v>
      </c>
      <c r="G30" s="155">
        <v>64196</v>
      </c>
      <c r="H30" s="155">
        <v>63519</v>
      </c>
      <c r="I30" s="155">
        <v>62140</v>
      </c>
      <c r="J30" s="155">
        <v>60662</v>
      </c>
      <c r="K30" s="155">
        <v>60474</v>
      </c>
      <c r="L30" s="155">
        <v>61279</v>
      </c>
      <c r="M30" s="155">
        <v>61456</v>
      </c>
      <c r="N30" s="155">
        <v>60420</v>
      </c>
      <c r="O30" s="155">
        <v>59706</v>
      </c>
      <c r="P30" s="155">
        <v>58109</v>
      </c>
      <c r="Q30" s="1108">
        <v>55490</v>
      </c>
      <c r="R30" s="381"/>
      <c r="S30" s="370"/>
    </row>
    <row r="31" spans="1:19" ht="15.75" customHeight="1" x14ac:dyDescent="0.2">
      <c r="A31" s="370"/>
      <c r="B31" s="380"/>
      <c r="C31" s="533"/>
      <c r="D31" s="428" t="s">
        <v>229</v>
      </c>
      <c r="E31" s="155">
        <v>53989</v>
      </c>
      <c r="F31" s="155">
        <v>51459</v>
      </c>
      <c r="G31" s="155">
        <v>50358</v>
      </c>
      <c r="H31" s="155">
        <v>50359</v>
      </c>
      <c r="I31" s="155">
        <v>48826</v>
      </c>
      <c r="J31" s="155">
        <v>48223</v>
      </c>
      <c r="K31" s="155">
        <v>48463</v>
      </c>
      <c r="L31" s="155">
        <v>49975</v>
      </c>
      <c r="M31" s="155">
        <v>51716</v>
      </c>
      <c r="N31" s="155">
        <v>50954</v>
      </c>
      <c r="O31" s="155">
        <v>49482</v>
      </c>
      <c r="P31" s="155">
        <v>47548</v>
      </c>
      <c r="Q31" s="1108">
        <v>45388</v>
      </c>
      <c r="R31" s="381"/>
      <c r="S31" s="370"/>
    </row>
    <row r="32" spans="1:19" ht="15.75" customHeight="1" x14ac:dyDescent="0.2">
      <c r="A32" s="370"/>
      <c r="B32" s="380"/>
      <c r="C32" s="533"/>
      <c r="D32" s="428" t="s">
        <v>230</v>
      </c>
      <c r="E32" s="155">
        <v>67458</v>
      </c>
      <c r="F32" s="155">
        <v>64766</v>
      </c>
      <c r="G32" s="155">
        <v>64195</v>
      </c>
      <c r="H32" s="155">
        <v>65224</v>
      </c>
      <c r="I32" s="155">
        <v>63866</v>
      </c>
      <c r="J32" s="155">
        <v>63220</v>
      </c>
      <c r="K32" s="155">
        <v>64728</v>
      </c>
      <c r="L32" s="155">
        <v>67330</v>
      </c>
      <c r="M32" s="155">
        <v>70080</v>
      </c>
      <c r="N32" s="155">
        <v>68380</v>
      </c>
      <c r="O32" s="155">
        <v>65908</v>
      </c>
      <c r="P32" s="155">
        <v>62656</v>
      </c>
      <c r="Q32" s="1108">
        <v>59691</v>
      </c>
      <c r="R32" s="381"/>
      <c r="S32" s="370"/>
    </row>
    <row r="33" spans="1:19" ht="15.75" customHeight="1" x14ac:dyDescent="0.2">
      <c r="A33" s="370"/>
      <c r="B33" s="380"/>
      <c r="C33" s="533"/>
      <c r="D33" s="428" t="s">
        <v>231</v>
      </c>
      <c r="E33" s="155">
        <v>89374</v>
      </c>
      <c r="F33" s="155">
        <v>84197</v>
      </c>
      <c r="G33" s="155">
        <v>83955</v>
      </c>
      <c r="H33" s="155">
        <v>86955</v>
      </c>
      <c r="I33" s="155">
        <v>87981</v>
      </c>
      <c r="J33" s="155">
        <v>88918</v>
      </c>
      <c r="K33" s="155">
        <v>90016</v>
      </c>
      <c r="L33" s="155">
        <v>90923</v>
      </c>
      <c r="M33" s="155">
        <v>96050</v>
      </c>
      <c r="N33" s="155">
        <v>93003</v>
      </c>
      <c r="O33" s="155">
        <v>89878</v>
      </c>
      <c r="P33" s="155">
        <v>85971</v>
      </c>
      <c r="Q33" s="1108">
        <v>81399</v>
      </c>
      <c r="R33" s="381"/>
      <c r="S33" s="370"/>
    </row>
    <row r="34" spans="1:19" ht="15.75" customHeight="1" x14ac:dyDescent="0.2">
      <c r="A34" s="370"/>
      <c r="B34" s="380"/>
      <c r="C34" s="533"/>
      <c r="D34" s="428" t="s">
        <v>232</v>
      </c>
      <c r="E34" s="155">
        <v>46730</v>
      </c>
      <c r="F34" s="155">
        <v>42948</v>
      </c>
      <c r="G34" s="155">
        <v>44162</v>
      </c>
      <c r="H34" s="155">
        <v>48435</v>
      </c>
      <c r="I34" s="155">
        <v>52433</v>
      </c>
      <c r="J34" s="155">
        <v>49789</v>
      </c>
      <c r="K34" s="155">
        <v>47545</v>
      </c>
      <c r="L34" s="155">
        <v>45767</v>
      </c>
      <c r="M34" s="155">
        <v>47453</v>
      </c>
      <c r="N34" s="155">
        <v>46061</v>
      </c>
      <c r="O34" s="155">
        <v>45179</v>
      </c>
      <c r="P34" s="155">
        <v>44020</v>
      </c>
      <c r="Q34" s="1108">
        <v>40907</v>
      </c>
      <c r="R34" s="381"/>
      <c r="S34" s="370"/>
    </row>
    <row r="35" spans="1:19" ht="22.5" customHeight="1" x14ac:dyDescent="0.2">
      <c r="A35" s="370"/>
      <c r="B35" s="380"/>
      <c r="C35" s="533"/>
      <c r="D35" s="428" t="s">
        <v>185</v>
      </c>
      <c r="E35" s="155">
        <v>147254</v>
      </c>
      <c r="F35" s="155">
        <v>139288</v>
      </c>
      <c r="G35" s="155">
        <v>139093</v>
      </c>
      <c r="H35" s="155">
        <v>142187</v>
      </c>
      <c r="I35" s="155">
        <v>142866</v>
      </c>
      <c r="J35" s="155">
        <v>139895</v>
      </c>
      <c r="K35" s="155">
        <v>137143</v>
      </c>
      <c r="L35" s="155">
        <v>137025</v>
      </c>
      <c r="M35" s="155">
        <v>140696</v>
      </c>
      <c r="N35" s="155">
        <v>137964</v>
      </c>
      <c r="O35" s="155">
        <v>136319</v>
      </c>
      <c r="P35" s="155">
        <v>133143</v>
      </c>
      <c r="Q35" s="1108">
        <v>126663</v>
      </c>
      <c r="R35" s="381"/>
      <c r="S35" s="370"/>
    </row>
    <row r="36" spans="1:19" ht="15.75" customHeight="1" x14ac:dyDescent="0.2">
      <c r="A36" s="370"/>
      <c r="B36" s="380"/>
      <c r="C36" s="533"/>
      <c r="D36" s="428" t="s">
        <v>186</v>
      </c>
      <c r="E36" s="155">
        <v>60609</v>
      </c>
      <c r="F36" s="155">
        <v>57781</v>
      </c>
      <c r="G36" s="155">
        <v>57407</v>
      </c>
      <c r="H36" s="155">
        <v>59544</v>
      </c>
      <c r="I36" s="155">
        <v>60009</v>
      </c>
      <c r="J36" s="155">
        <v>58108</v>
      </c>
      <c r="K36" s="155">
        <v>56196</v>
      </c>
      <c r="L36" s="155">
        <v>58329</v>
      </c>
      <c r="M36" s="155">
        <v>60647</v>
      </c>
      <c r="N36" s="155">
        <v>59346</v>
      </c>
      <c r="O36" s="155">
        <v>57816</v>
      </c>
      <c r="P36" s="155">
        <v>56687</v>
      </c>
      <c r="Q36" s="1108" t="s">
        <v>379</v>
      </c>
      <c r="R36" s="381"/>
      <c r="S36" s="370"/>
    </row>
    <row r="37" spans="1:19" ht="15.75" customHeight="1" x14ac:dyDescent="0.2">
      <c r="A37" s="370"/>
      <c r="B37" s="380"/>
      <c r="C37" s="533"/>
      <c r="D37" s="428" t="s">
        <v>499</v>
      </c>
      <c r="E37" s="155">
        <v>86208</v>
      </c>
      <c r="F37" s="155">
        <v>82787</v>
      </c>
      <c r="G37" s="155">
        <v>81987</v>
      </c>
      <c r="H37" s="155">
        <v>83487</v>
      </c>
      <c r="I37" s="155">
        <v>82345</v>
      </c>
      <c r="J37" s="155">
        <v>80055</v>
      </c>
      <c r="K37" s="155">
        <v>78158</v>
      </c>
      <c r="L37" s="155">
        <v>77899</v>
      </c>
      <c r="M37" s="155">
        <v>81482</v>
      </c>
      <c r="N37" s="155">
        <v>80154</v>
      </c>
      <c r="O37" s="155">
        <v>78976</v>
      </c>
      <c r="P37" s="155">
        <v>75358</v>
      </c>
      <c r="Q37" s="1108" t="s">
        <v>379</v>
      </c>
      <c r="R37" s="381"/>
      <c r="S37" s="370"/>
    </row>
    <row r="38" spans="1:19" ht="15.75" customHeight="1" x14ac:dyDescent="0.2">
      <c r="A38" s="370"/>
      <c r="B38" s="380"/>
      <c r="C38" s="533"/>
      <c r="D38" s="428" t="s">
        <v>188</v>
      </c>
      <c r="E38" s="155">
        <v>21821</v>
      </c>
      <c r="F38" s="155">
        <v>20591</v>
      </c>
      <c r="G38" s="155">
        <v>20775</v>
      </c>
      <c r="H38" s="155">
        <v>21492</v>
      </c>
      <c r="I38" s="155">
        <v>21524</v>
      </c>
      <c r="J38" s="155">
        <v>21743</v>
      </c>
      <c r="K38" s="155">
        <v>21617</v>
      </c>
      <c r="L38" s="155">
        <v>22122</v>
      </c>
      <c r="M38" s="155">
        <v>22953</v>
      </c>
      <c r="N38" s="155">
        <v>22045</v>
      </c>
      <c r="O38" s="155">
        <v>21425</v>
      </c>
      <c r="P38" s="155">
        <v>20655</v>
      </c>
      <c r="Q38" s="1108" t="s">
        <v>379</v>
      </c>
      <c r="R38" s="381"/>
      <c r="S38" s="370"/>
    </row>
    <row r="39" spans="1:19" ht="15.75" customHeight="1" x14ac:dyDescent="0.2">
      <c r="A39" s="370"/>
      <c r="B39" s="380"/>
      <c r="C39" s="533"/>
      <c r="D39" s="428" t="s">
        <v>189</v>
      </c>
      <c r="E39" s="155">
        <v>9268</v>
      </c>
      <c r="F39" s="155">
        <v>7798</v>
      </c>
      <c r="G39" s="155">
        <v>7517</v>
      </c>
      <c r="H39" s="155">
        <v>7709</v>
      </c>
      <c r="I39" s="155">
        <v>8662</v>
      </c>
      <c r="J39" s="155">
        <v>10755</v>
      </c>
      <c r="K39" s="155">
        <v>17817</v>
      </c>
      <c r="L39" s="155">
        <v>19718</v>
      </c>
      <c r="M39" s="155">
        <v>20748</v>
      </c>
      <c r="N39" s="155">
        <v>19014</v>
      </c>
      <c r="O39" s="155">
        <v>15305</v>
      </c>
      <c r="P39" s="155">
        <v>11782</v>
      </c>
      <c r="Q39" s="1108">
        <v>9153</v>
      </c>
      <c r="R39" s="381"/>
      <c r="S39" s="370"/>
    </row>
    <row r="40" spans="1:19" ht="15.75" customHeight="1" x14ac:dyDescent="0.2">
      <c r="A40" s="370"/>
      <c r="B40" s="380"/>
      <c r="C40" s="533"/>
      <c r="D40" s="428" t="s">
        <v>129</v>
      </c>
      <c r="E40" s="155">
        <v>8344</v>
      </c>
      <c r="F40" s="155">
        <v>8010</v>
      </c>
      <c r="G40" s="155">
        <v>7938</v>
      </c>
      <c r="H40" s="155">
        <v>7898</v>
      </c>
      <c r="I40" s="155">
        <v>7722</v>
      </c>
      <c r="J40" s="155">
        <v>7713</v>
      </c>
      <c r="K40" s="155">
        <v>7709</v>
      </c>
      <c r="L40" s="155">
        <v>7697</v>
      </c>
      <c r="M40" s="155">
        <v>7685</v>
      </c>
      <c r="N40" s="155">
        <v>7665</v>
      </c>
      <c r="O40" s="155">
        <v>7624</v>
      </c>
      <c r="P40" s="155">
        <v>7422</v>
      </c>
      <c r="Q40" s="1108">
        <v>7136</v>
      </c>
      <c r="R40" s="381"/>
      <c r="S40" s="370"/>
    </row>
    <row r="41" spans="1:19" ht="15.75" customHeight="1" x14ac:dyDescent="0.2">
      <c r="A41" s="370"/>
      <c r="B41" s="380"/>
      <c r="C41" s="533"/>
      <c r="D41" s="428" t="s">
        <v>130</v>
      </c>
      <c r="E41" s="155">
        <v>16670</v>
      </c>
      <c r="F41" s="155">
        <v>16140</v>
      </c>
      <c r="G41" s="155">
        <v>15870</v>
      </c>
      <c r="H41" s="155">
        <v>15830</v>
      </c>
      <c r="I41" s="155">
        <v>15807</v>
      </c>
      <c r="J41" s="155">
        <v>15972</v>
      </c>
      <c r="K41" s="155">
        <v>16257</v>
      </c>
      <c r="L41" s="155">
        <v>16245</v>
      </c>
      <c r="M41" s="155">
        <v>16561</v>
      </c>
      <c r="N41" s="155">
        <v>16514</v>
      </c>
      <c r="O41" s="155">
        <v>16311</v>
      </c>
      <c r="P41" s="155">
        <v>16193</v>
      </c>
      <c r="Q41" s="1108">
        <v>15743</v>
      </c>
      <c r="R41" s="381"/>
      <c r="S41" s="370"/>
    </row>
    <row r="42" spans="1:19" s="578" customFormat="1" ht="22.5" customHeight="1" x14ac:dyDescent="0.2">
      <c r="A42" s="579"/>
      <c r="B42" s="580"/>
      <c r="C42" s="660" t="s">
        <v>283</v>
      </c>
      <c r="D42" s="660"/>
      <c r="E42" s="367"/>
      <c r="F42" s="367"/>
      <c r="G42" s="367"/>
      <c r="H42" s="367"/>
      <c r="I42" s="367"/>
      <c r="J42" s="367"/>
      <c r="K42" s="367"/>
      <c r="L42" s="367"/>
      <c r="M42" s="367"/>
      <c r="N42" s="367"/>
      <c r="O42" s="367"/>
      <c r="P42" s="367"/>
      <c r="Q42" s="1108"/>
      <c r="R42" s="581"/>
      <c r="S42" s="579"/>
    </row>
    <row r="43" spans="1:19" ht="15.75" customHeight="1" x14ac:dyDescent="0.2">
      <c r="A43" s="370"/>
      <c r="B43" s="380"/>
      <c r="C43" s="533"/>
      <c r="D43" s="659" t="str">
        <f>+[2]dado_IEFP!$R$100</f>
        <v>91-Trabalhadores de limpeza</v>
      </c>
      <c r="E43" s="146">
        <v>36494</v>
      </c>
      <c r="F43" s="146">
        <v>34788</v>
      </c>
      <c r="G43" s="146">
        <v>34390</v>
      </c>
      <c r="H43" s="146">
        <v>34220</v>
      </c>
      <c r="I43" s="146">
        <v>34360</v>
      </c>
      <c r="J43" s="146">
        <v>34036</v>
      </c>
      <c r="K43" s="146">
        <v>35339</v>
      </c>
      <c r="L43" s="146">
        <v>35684</v>
      </c>
      <c r="M43" s="146">
        <v>36771</v>
      </c>
      <c r="N43" s="146">
        <v>36082</v>
      </c>
      <c r="O43" s="146">
        <v>35053</v>
      </c>
      <c r="P43" s="146">
        <v>33388</v>
      </c>
      <c r="Q43" s="1108" t="s">
        <v>379</v>
      </c>
      <c r="R43" s="381"/>
      <c r="S43" s="370"/>
    </row>
    <row r="44" spans="1:19" s="578" customFormat="1" ht="15.75" customHeight="1" x14ac:dyDescent="0.2">
      <c r="A44" s="579"/>
      <c r="B44" s="580"/>
      <c r="C44" s="582"/>
      <c r="D44" s="659" t="str">
        <f>+[2]dado_IEFP!$R$101</f>
        <v>52-Vendedores</v>
      </c>
      <c r="E44" s="146">
        <v>35544</v>
      </c>
      <c r="F44" s="146">
        <v>33332</v>
      </c>
      <c r="G44" s="146">
        <v>32805</v>
      </c>
      <c r="H44" s="146">
        <v>33241</v>
      </c>
      <c r="I44" s="146">
        <v>33060</v>
      </c>
      <c r="J44" s="146">
        <v>33220</v>
      </c>
      <c r="K44" s="146">
        <v>32942</v>
      </c>
      <c r="L44" s="146">
        <v>32666</v>
      </c>
      <c r="M44" s="146">
        <v>35022</v>
      </c>
      <c r="N44" s="146">
        <v>34347</v>
      </c>
      <c r="O44" s="146">
        <v>33689</v>
      </c>
      <c r="P44" s="146">
        <v>32342</v>
      </c>
      <c r="Q44" s="1108" t="s">
        <v>379</v>
      </c>
      <c r="R44" s="581"/>
      <c r="S44" s="579"/>
    </row>
    <row r="45" spans="1:19" ht="15.75" customHeight="1" x14ac:dyDescent="0.2">
      <c r="A45" s="370"/>
      <c r="B45" s="383"/>
      <c r="C45" s="533"/>
      <c r="D45" s="659" t="str">
        <f>+[2]dado_IEFP!$R$102</f>
        <v>93-Trab.n/qual. i.ext.,const.,i.transf. e transp.</v>
      </c>
      <c r="E45" s="146">
        <v>30578</v>
      </c>
      <c r="F45" s="146">
        <v>29023</v>
      </c>
      <c r="G45" s="146">
        <v>28600</v>
      </c>
      <c r="H45" s="146">
        <v>28511</v>
      </c>
      <c r="I45" s="146">
        <v>28385</v>
      </c>
      <c r="J45" s="146">
        <v>27829</v>
      </c>
      <c r="K45" s="146">
        <v>27561</v>
      </c>
      <c r="L45" s="146">
        <v>28441</v>
      </c>
      <c r="M45" s="146">
        <v>28995</v>
      </c>
      <c r="N45" s="146">
        <v>28631</v>
      </c>
      <c r="O45" s="146">
        <v>28103</v>
      </c>
      <c r="P45" s="146">
        <v>27254</v>
      </c>
      <c r="Q45" s="1108" t="s">
        <v>379</v>
      </c>
      <c r="R45" s="381"/>
      <c r="S45" s="370"/>
    </row>
    <row r="46" spans="1:19" ht="15.75" customHeight="1" x14ac:dyDescent="0.2">
      <c r="A46" s="370"/>
      <c r="B46" s="380"/>
      <c r="C46" s="533"/>
      <c r="D46" s="659" t="str">
        <f>+[2]dado_IEFP!$R$103</f>
        <v xml:space="preserve">41-Emp. escrit., secret.e oper. proc. dados </v>
      </c>
      <c r="E46" s="146">
        <v>21541</v>
      </c>
      <c r="F46" s="146">
        <v>20312</v>
      </c>
      <c r="G46" s="146">
        <v>20203</v>
      </c>
      <c r="H46" s="146">
        <v>20733</v>
      </c>
      <c r="I46" s="146">
        <v>20733</v>
      </c>
      <c r="J46" s="146">
        <v>20682</v>
      </c>
      <c r="K46" s="146">
        <v>20024</v>
      </c>
      <c r="L46" s="146">
        <v>20053</v>
      </c>
      <c r="M46" s="146">
        <v>20864</v>
      </c>
      <c r="N46" s="146">
        <v>20452</v>
      </c>
      <c r="O46" s="146">
        <v>20086</v>
      </c>
      <c r="P46" s="146">
        <v>19388</v>
      </c>
      <c r="Q46" s="1108" t="s">
        <v>379</v>
      </c>
      <c r="R46" s="381"/>
      <c r="S46" s="370"/>
    </row>
    <row r="47" spans="1:19" ht="15.75" customHeight="1" x14ac:dyDescent="0.2">
      <c r="A47" s="370"/>
      <c r="B47" s="380"/>
      <c r="C47" s="533"/>
      <c r="D47" s="659" t="str">
        <f>+[2]dado_IEFP!$R$104</f>
        <v>51-Trab. serviços pessoais</v>
      </c>
      <c r="E47" s="146">
        <v>15962</v>
      </c>
      <c r="F47" s="146">
        <v>15485</v>
      </c>
      <c r="G47" s="146">
        <v>15065</v>
      </c>
      <c r="H47" s="146">
        <v>15110</v>
      </c>
      <c r="I47" s="146">
        <v>14686</v>
      </c>
      <c r="J47" s="146">
        <v>15132</v>
      </c>
      <c r="K47" s="146">
        <v>17829</v>
      </c>
      <c r="L47" s="146">
        <v>18565</v>
      </c>
      <c r="M47" s="146">
        <v>19907</v>
      </c>
      <c r="N47" s="146">
        <v>18980</v>
      </c>
      <c r="O47" s="146">
        <v>17224</v>
      </c>
      <c r="P47" s="146">
        <v>15509</v>
      </c>
      <c r="Q47" s="1108" t="s">
        <v>379</v>
      </c>
      <c r="R47" s="381"/>
      <c r="S47" s="370"/>
    </row>
    <row r="48" spans="1:19" s="384" customFormat="1" ht="22.5" customHeight="1" x14ac:dyDescent="0.2">
      <c r="A48" s="382"/>
      <c r="B48" s="383"/>
      <c r="C48" s="1561" t="s">
        <v>234</v>
      </c>
      <c r="D48" s="1562"/>
      <c r="E48" s="1562"/>
      <c r="F48" s="1562"/>
      <c r="G48" s="1562"/>
      <c r="H48" s="1562"/>
      <c r="I48" s="1562"/>
      <c r="J48" s="1562"/>
      <c r="K48" s="1562"/>
      <c r="L48" s="1562"/>
      <c r="M48" s="1562"/>
      <c r="N48" s="1562"/>
      <c r="O48" s="1562"/>
      <c r="P48" s="1562"/>
      <c r="Q48" s="1562"/>
      <c r="R48" s="409"/>
      <c r="S48" s="382"/>
    </row>
    <row r="49" spans="1:19" s="384" customFormat="1" ht="10.5" customHeight="1" x14ac:dyDescent="0.2">
      <c r="A49" s="382"/>
      <c r="B49" s="383"/>
      <c r="C49" s="1563" t="s">
        <v>380</v>
      </c>
      <c r="D49" s="1563"/>
      <c r="E49" s="1563"/>
      <c r="F49" s="1563"/>
      <c r="G49" s="1563"/>
      <c r="H49" s="1563"/>
      <c r="I49" s="1563"/>
      <c r="J49" s="1563"/>
      <c r="K49" s="1563"/>
      <c r="L49" s="1563"/>
      <c r="M49" s="1563"/>
      <c r="N49" s="1563"/>
      <c r="O49" s="1563"/>
      <c r="P49" s="1563"/>
      <c r="Q49" s="1563"/>
      <c r="R49" s="409"/>
      <c r="S49" s="382"/>
    </row>
    <row r="50" spans="1:19" s="384" customFormat="1" ht="13.5" customHeight="1" x14ac:dyDescent="0.15">
      <c r="A50" s="382"/>
      <c r="B50" s="383"/>
      <c r="C50" s="412" t="s">
        <v>418</v>
      </c>
      <c r="D50" s="583"/>
      <c r="E50" s="584"/>
      <c r="F50" s="383"/>
      <c r="G50" s="584"/>
      <c r="H50" s="583"/>
      <c r="I50" s="584"/>
      <c r="J50" s="773"/>
      <c r="K50" s="515"/>
      <c r="L50" s="583"/>
      <c r="M50" s="583"/>
      <c r="N50" s="583"/>
      <c r="O50" s="583"/>
      <c r="P50" s="583"/>
      <c r="Q50" s="583"/>
      <c r="R50" s="409"/>
      <c r="S50" s="382"/>
    </row>
    <row r="51" spans="1:19" x14ac:dyDescent="0.2">
      <c r="A51" s="370"/>
      <c r="B51" s="380"/>
      <c r="C51" s="380"/>
      <c r="D51" s="380"/>
      <c r="E51" s="380"/>
      <c r="F51" s="380"/>
      <c r="G51" s="380"/>
      <c r="H51" s="432"/>
      <c r="I51" s="432"/>
      <c r="J51" s="432"/>
      <c r="K51" s="432"/>
      <c r="L51" s="647"/>
      <c r="M51" s="380"/>
      <c r="N51" s="1564">
        <v>43617</v>
      </c>
      <c r="O51" s="1564"/>
      <c r="P51" s="1564"/>
      <c r="Q51" s="1564"/>
      <c r="R51" s="585">
        <v>11</v>
      </c>
      <c r="S51" s="370"/>
    </row>
    <row r="52" spans="1:19" x14ac:dyDescent="0.2">
      <c r="A52" s="397"/>
      <c r="B52" s="397"/>
      <c r="C52" s="397"/>
      <c r="D52" s="397"/>
      <c r="E52" s="397"/>
      <c r="G52" s="397"/>
      <c r="H52" s="397"/>
      <c r="I52" s="397"/>
      <c r="J52" s="397"/>
      <c r="K52" s="397"/>
      <c r="L52" s="397"/>
      <c r="M52" s="397"/>
      <c r="N52" s="397"/>
      <c r="O52" s="397"/>
      <c r="P52" s="397"/>
      <c r="Q52" s="397"/>
      <c r="R52" s="397"/>
      <c r="S52" s="397"/>
    </row>
  </sheetData>
  <mergeCells count="10">
    <mergeCell ref="C48:Q48"/>
    <mergeCell ref="C49:Q49"/>
    <mergeCell ref="N51:Q51"/>
    <mergeCell ref="B1:H1"/>
    <mergeCell ref="C5:D6"/>
    <mergeCell ref="C8:D8"/>
    <mergeCell ref="C15:D15"/>
    <mergeCell ref="C16:D16"/>
    <mergeCell ref="E6:M6"/>
    <mergeCell ref="N6:Q6"/>
  </mergeCells>
  <conditionalFormatting sqref="Q7">
    <cfRule type="cellIs" dxfId="274" priority="3" operator="equal">
      <formula>"jan."</formula>
    </cfRule>
  </conditionalFormatting>
  <conditionalFormatting sqref="E7:P7">
    <cfRule type="cellIs" dxfId="273" priority="2" operator="equal">
      <formula>"jan."</formula>
    </cfRule>
  </conditionalFormatting>
  <conditionalFormatting sqref="P7">
    <cfRule type="cellIs" dxfId="27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C7"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R64"/>
  <sheetViews>
    <sheetView zoomScaleNormal="100" workbookViewId="0"/>
  </sheetViews>
  <sheetFormatPr defaultRowHeight="12.75" x14ac:dyDescent="0.2"/>
  <cols>
    <col min="1" max="1" width="1" style="375" customWidth="1"/>
    <col min="2" max="2" width="2.5703125" style="375" customWidth="1"/>
    <col min="3" max="3" width="1" style="375" customWidth="1"/>
    <col min="4" max="4" width="42.28515625" style="375" customWidth="1"/>
    <col min="5" max="5" width="0.28515625" style="375" customWidth="1"/>
    <col min="6" max="6" width="8" style="375" customWidth="1"/>
    <col min="7" max="7" width="11.28515625" style="375" customWidth="1"/>
    <col min="8" max="8" width="8" style="375" customWidth="1"/>
    <col min="9" max="9" width="13.28515625" style="375" customWidth="1"/>
    <col min="10" max="10" width="11.42578125" style="375" customWidth="1"/>
    <col min="11" max="11" width="2.5703125" style="375" customWidth="1"/>
    <col min="12" max="12" width="1" style="375" customWidth="1"/>
    <col min="13" max="16384" width="9.140625" style="375"/>
  </cols>
  <sheetData>
    <row r="1" spans="1:12" x14ac:dyDescent="0.2">
      <c r="A1" s="370"/>
      <c r="B1" s="535"/>
      <c r="C1" s="1572"/>
      <c r="D1" s="1572"/>
      <c r="E1" s="904"/>
      <c r="F1" s="374"/>
      <c r="G1" s="374"/>
      <c r="H1" s="967"/>
      <c r="I1" s="968" t="s">
        <v>468</v>
      </c>
      <c r="J1" s="968"/>
      <c r="K1" s="968"/>
      <c r="L1" s="370"/>
    </row>
    <row r="2" spans="1:12" ht="6" customHeight="1" x14ac:dyDescent="0.2">
      <c r="A2" s="370"/>
      <c r="B2" s="905"/>
      <c r="C2" s="906"/>
      <c r="D2" s="906"/>
      <c r="E2" s="906"/>
      <c r="F2" s="536"/>
      <c r="G2" s="536"/>
      <c r="H2" s="380"/>
      <c r="I2" s="380"/>
      <c r="J2" s="1573" t="s">
        <v>69</v>
      </c>
      <c r="K2" s="380"/>
      <c r="L2" s="370"/>
    </row>
    <row r="3" spans="1:12" ht="13.5" thickBot="1" x14ac:dyDescent="0.25">
      <c r="A3" s="370"/>
      <c r="B3" s="433"/>
      <c r="C3" s="380"/>
      <c r="D3" s="380"/>
      <c r="E3" s="380"/>
      <c r="F3" s="380"/>
      <c r="G3" s="380"/>
      <c r="H3" s="380"/>
      <c r="I3" s="380"/>
      <c r="J3" s="1574"/>
      <c r="K3" s="679"/>
      <c r="L3" s="370"/>
    </row>
    <row r="4" spans="1:12" ht="15" customHeight="1" thickBot="1" x14ac:dyDescent="0.25">
      <c r="A4" s="370"/>
      <c r="B4" s="433"/>
      <c r="C4" s="1575" t="s">
        <v>469</v>
      </c>
      <c r="D4" s="1576"/>
      <c r="E4" s="1576"/>
      <c r="F4" s="1576"/>
      <c r="G4" s="1576"/>
      <c r="H4" s="1576"/>
      <c r="I4" s="1576"/>
      <c r="J4" s="1577"/>
      <c r="K4" s="380"/>
      <c r="L4" s="370"/>
    </row>
    <row r="5" spans="1:12" ht="7.5" customHeight="1" x14ac:dyDescent="0.2">
      <c r="A5" s="370"/>
      <c r="B5" s="433"/>
      <c r="C5" s="969" t="s">
        <v>77</v>
      </c>
      <c r="D5" s="380"/>
      <c r="E5" s="380"/>
      <c r="F5" s="380"/>
      <c r="G5" s="380"/>
      <c r="H5" s="380"/>
      <c r="I5" s="380"/>
      <c r="J5" s="679"/>
      <c r="K5" s="380"/>
      <c r="L5" s="370"/>
    </row>
    <row r="6" spans="1:12" s="384" customFormat="1" ht="22.5" customHeight="1" x14ac:dyDescent="0.2">
      <c r="A6" s="382"/>
      <c r="B6" s="529"/>
      <c r="C6" s="1578">
        <v>2017</v>
      </c>
      <c r="D6" s="1579"/>
      <c r="E6" s="538"/>
      <c r="F6" s="1582" t="s">
        <v>377</v>
      </c>
      <c r="G6" s="1582"/>
      <c r="H6" s="1583" t="s">
        <v>422</v>
      </c>
      <c r="I6" s="1584"/>
      <c r="J6" s="1585" t="s">
        <v>423</v>
      </c>
      <c r="K6" s="378"/>
      <c r="L6" s="382"/>
    </row>
    <row r="7" spans="1:12" s="384" customFormat="1" ht="32.25" customHeight="1" x14ac:dyDescent="0.2">
      <c r="A7" s="382"/>
      <c r="B7" s="529"/>
      <c r="C7" s="1580"/>
      <c r="D7" s="1581"/>
      <c r="E7" s="538"/>
      <c r="F7" s="907" t="s">
        <v>424</v>
      </c>
      <c r="G7" s="907" t="s">
        <v>425</v>
      </c>
      <c r="H7" s="1170" t="s">
        <v>424</v>
      </c>
      <c r="I7" s="1171" t="s">
        <v>426</v>
      </c>
      <c r="J7" s="1586"/>
      <c r="K7" s="378"/>
      <c r="L7" s="382"/>
    </row>
    <row r="8" spans="1:12" s="384" customFormat="1" ht="18.75" customHeight="1" x14ac:dyDescent="0.2">
      <c r="A8" s="382"/>
      <c r="B8" s="529"/>
      <c r="C8" s="1569" t="s">
        <v>67</v>
      </c>
      <c r="D8" s="1569"/>
      <c r="E8" s="908"/>
      <c r="F8" s="909">
        <v>53549</v>
      </c>
      <c r="G8" s="910">
        <v>20.992281125411129</v>
      </c>
      <c r="H8" s="911">
        <v>1168280</v>
      </c>
      <c r="I8" s="912">
        <v>39.972231431651394</v>
      </c>
      <c r="J8" s="912">
        <v>32.254418461326715</v>
      </c>
      <c r="K8" s="753"/>
      <c r="L8" s="382"/>
    </row>
    <row r="9" spans="1:12" s="384" customFormat="1" ht="17.25" customHeight="1" x14ac:dyDescent="0.2">
      <c r="A9" s="382"/>
      <c r="B9" s="529"/>
      <c r="C9" s="975" t="s">
        <v>344</v>
      </c>
      <c r="D9" s="976"/>
      <c r="E9" s="976"/>
      <c r="F9" s="977">
        <v>1670</v>
      </c>
      <c r="G9" s="978">
        <v>13.052993590745663</v>
      </c>
      <c r="H9" s="979">
        <v>14104</v>
      </c>
      <c r="I9" s="980">
        <v>21.382980336269437</v>
      </c>
      <c r="J9" s="980">
        <v>18.17853091321604</v>
      </c>
      <c r="K9" s="981"/>
      <c r="L9" s="382"/>
    </row>
    <row r="10" spans="1:12" s="756" customFormat="1" ht="17.25" customHeight="1" x14ac:dyDescent="0.2">
      <c r="A10" s="754"/>
      <c r="B10" s="755"/>
      <c r="C10" s="975" t="s">
        <v>345</v>
      </c>
      <c r="D10" s="982"/>
      <c r="E10" s="982"/>
      <c r="F10" s="977">
        <v>163</v>
      </c>
      <c r="G10" s="978">
        <v>31.589147286821706</v>
      </c>
      <c r="H10" s="979">
        <v>3608</v>
      </c>
      <c r="I10" s="980">
        <v>41.452205882352963</v>
      </c>
      <c r="J10" s="980">
        <v>25.792128603104139</v>
      </c>
      <c r="K10" s="943"/>
      <c r="L10" s="754"/>
    </row>
    <row r="11" spans="1:12" s="756" customFormat="1" ht="17.25" customHeight="1" x14ac:dyDescent="0.2">
      <c r="A11" s="754"/>
      <c r="B11" s="755"/>
      <c r="C11" s="975" t="s">
        <v>346</v>
      </c>
      <c r="D11" s="982"/>
      <c r="E11" s="982"/>
      <c r="F11" s="977">
        <v>7813</v>
      </c>
      <c r="G11" s="978">
        <v>24.640469282200076</v>
      </c>
      <c r="H11" s="979">
        <v>262754</v>
      </c>
      <c r="I11" s="980">
        <v>41.094544948380154</v>
      </c>
      <c r="J11" s="980">
        <v>34.113269445945832</v>
      </c>
      <c r="K11" s="943"/>
      <c r="L11" s="754"/>
    </row>
    <row r="12" spans="1:12" s="384" customFormat="1" ht="24" customHeight="1" x14ac:dyDescent="0.2">
      <c r="A12" s="382"/>
      <c r="B12" s="529"/>
      <c r="C12" s="983"/>
      <c r="D12" s="984" t="s">
        <v>427</v>
      </c>
      <c r="E12" s="984"/>
      <c r="F12" s="985">
        <v>1337</v>
      </c>
      <c r="G12" s="986">
        <v>24.181587990595045</v>
      </c>
      <c r="H12" s="987">
        <v>44823</v>
      </c>
      <c r="I12" s="988">
        <v>47.915464049772346</v>
      </c>
      <c r="J12" s="988">
        <v>19.292550699417585</v>
      </c>
      <c r="K12" s="981"/>
      <c r="L12" s="382"/>
    </row>
    <row r="13" spans="1:12" s="384" customFormat="1" ht="24" customHeight="1" x14ac:dyDescent="0.2">
      <c r="A13" s="382"/>
      <c r="B13" s="529"/>
      <c r="C13" s="983"/>
      <c r="D13" s="984" t="s">
        <v>428</v>
      </c>
      <c r="E13" s="984"/>
      <c r="F13" s="985">
        <v>1165</v>
      </c>
      <c r="G13" s="986">
        <v>16.026963818957217</v>
      </c>
      <c r="H13" s="987">
        <v>34086</v>
      </c>
      <c r="I13" s="988">
        <v>19.691849078840157</v>
      </c>
      <c r="J13" s="988">
        <v>29.510209470163552</v>
      </c>
      <c r="K13" s="981"/>
      <c r="L13" s="382"/>
    </row>
    <row r="14" spans="1:12" s="384" customFormat="1" ht="18" customHeight="1" x14ac:dyDescent="0.2">
      <c r="A14" s="382"/>
      <c r="B14" s="529"/>
      <c r="C14" s="983"/>
      <c r="D14" s="984" t="s">
        <v>429</v>
      </c>
      <c r="E14" s="984"/>
      <c r="F14" s="985">
        <v>366</v>
      </c>
      <c r="G14" s="986">
        <v>25.523012552301257</v>
      </c>
      <c r="H14" s="987">
        <v>11187</v>
      </c>
      <c r="I14" s="988">
        <v>46.267422143182081</v>
      </c>
      <c r="J14" s="988">
        <v>32.614284437293406</v>
      </c>
      <c r="K14" s="981"/>
      <c r="L14" s="382"/>
    </row>
    <row r="15" spans="1:12" s="384" customFormat="1" ht="24" customHeight="1" x14ac:dyDescent="0.2">
      <c r="A15" s="382"/>
      <c r="B15" s="529"/>
      <c r="C15" s="983"/>
      <c r="D15" s="984" t="s">
        <v>430</v>
      </c>
      <c r="E15" s="984"/>
      <c r="F15" s="985">
        <v>229</v>
      </c>
      <c r="G15" s="986">
        <v>49.036402569593143</v>
      </c>
      <c r="H15" s="987">
        <v>8640</v>
      </c>
      <c r="I15" s="988">
        <v>64.109223120872613</v>
      </c>
      <c r="J15" s="988">
        <v>62.59166666666718</v>
      </c>
      <c r="K15" s="981"/>
      <c r="L15" s="382"/>
    </row>
    <row r="16" spans="1:12" s="384" customFormat="1" ht="17.25" customHeight="1" x14ac:dyDescent="0.2">
      <c r="A16" s="382"/>
      <c r="B16" s="529"/>
      <c r="C16" s="983"/>
      <c r="D16" s="984" t="s">
        <v>387</v>
      </c>
      <c r="E16" s="984"/>
      <c r="F16" s="985">
        <v>64</v>
      </c>
      <c r="G16" s="986">
        <v>66.666666666666657</v>
      </c>
      <c r="H16" s="987">
        <v>6058</v>
      </c>
      <c r="I16" s="988">
        <v>79.647646594793585</v>
      </c>
      <c r="J16" s="988">
        <v>38.445691647408665</v>
      </c>
      <c r="K16" s="981"/>
      <c r="L16" s="382"/>
    </row>
    <row r="17" spans="1:12" s="384" customFormat="1" ht="17.25" customHeight="1" x14ac:dyDescent="0.2">
      <c r="A17" s="382"/>
      <c r="B17" s="529"/>
      <c r="C17" s="983"/>
      <c r="D17" s="984" t="s">
        <v>388</v>
      </c>
      <c r="E17" s="984"/>
      <c r="F17" s="985">
        <v>333</v>
      </c>
      <c r="G17" s="986">
        <v>46.25</v>
      </c>
      <c r="H17" s="987">
        <v>16305</v>
      </c>
      <c r="I17" s="988">
        <v>58.822468343013789</v>
      </c>
      <c r="J17" s="988">
        <v>36.518859245630097</v>
      </c>
      <c r="K17" s="981"/>
      <c r="L17" s="382"/>
    </row>
    <row r="18" spans="1:12" s="384" customFormat="1" ht="17.25" customHeight="1" x14ac:dyDescent="0.2">
      <c r="A18" s="382"/>
      <c r="B18" s="529"/>
      <c r="C18" s="983"/>
      <c r="D18" s="984" t="s">
        <v>389</v>
      </c>
      <c r="E18" s="984"/>
      <c r="F18" s="985">
        <v>532</v>
      </c>
      <c r="G18" s="986">
        <v>27.853403141361255</v>
      </c>
      <c r="H18" s="987">
        <v>13882</v>
      </c>
      <c r="I18" s="988">
        <v>36.904508719693787</v>
      </c>
      <c r="J18" s="988">
        <v>30.905921336983269</v>
      </c>
      <c r="K18" s="981"/>
      <c r="L18" s="382"/>
    </row>
    <row r="19" spans="1:12" s="384" customFormat="1" ht="17.25" customHeight="1" x14ac:dyDescent="0.2">
      <c r="A19" s="382"/>
      <c r="B19" s="529"/>
      <c r="C19" s="983"/>
      <c r="D19" s="984" t="s">
        <v>431</v>
      </c>
      <c r="E19" s="984"/>
      <c r="F19" s="985">
        <v>1631</v>
      </c>
      <c r="G19" s="986">
        <v>28.038507821901327</v>
      </c>
      <c r="H19" s="987">
        <v>35761</v>
      </c>
      <c r="I19" s="988">
        <v>42.371355110842735</v>
      </c>
      <c r="J19" s="988">
        <v>31.94449260367427</v>
      </c>
      <c r="K19" s="981"/>
      <c r="L19" s="382"/>
    </row>
    <row r="20" spans="1:12" s="384" customFormat="1" ht="36.75" customHeight="1" x14ac:dyDescent="0.2">
      <c r="A20" s="382"/>
      <c r="B20" s="529"/>
      <c r="C20" s="983"/>
      <c r="D20" s="984" t="s">
        <v>432</v>
      </c>
      <c r="E20" s="984"/>
      <c r="F20" s="985">
        <v>933</v>
      </c>
      <c r="G20" s="986">
        <v>34.377302873986736</v>
      </c>
      <c r="H20" s="987">
        <v>39316</v>
      </c>
      <c r="I20" s="988">
        <v>54.876125340219076</v>
      </c>
      <c r="J20" s="988">
        <v>32.453886458439641</v>
      </c>
      <c r="K20" s="981"/>
      <c r="L20" s="382"/>
    </row>
    <row r="21" spans="1:12" s="384" customFormat="1" ht="23.25" customHeight="1" x14ac:dyDescent="0.2">
      <c r="A21" s="382"/>
      <c r="B21" s="529"/>
      <c r="C21" s="983"/>
      <c r="D21" s="984" t="s">
        <v>433</v>
      </c>
      <c r="E21" s="984"/>
      <c r="F21" s="985">
        <v>217</v>
      </c>
      <c r="G21" s="986">
        <v>45.588235294117645</v>
      </c>
      <c r="H21" s="987">
        <v>29857</v>
      </c>
      <c r="I21" s="988">
        <v>74.597741355186827</v>
      </c>
      <c r="J21" s="988">
        <v>63.367652476805944</v>
      </c>
      <c r="K21" s="981"/>
      <c r="L21" s="382"/>
    </row>
    <row r="22" spans="1:12" s="384" customFormat="1" ht="18" customHeight="1" x14ac:dyDescent="0.2">
      <c r="A22" s="382"/>
      <c r="B22" s="529"/>
      <c r="C22" s="983"/>
      <c r="D22" s="989" t="s">
        <v>434</v>
      </c>
      <c r="E22" s="984"/>
      <c r="F22" s="985">
        <v>1006</v>
      </c>
      <c r="G22" s="986">
        <v>19.067475360121307</v>
      </c>
      <c r="H22" s="987">
        <v>22839</v>
      </c>
      <c r="I22" s="988">
        <v>34.562128297089934</v>
      </c>
      <c r="J22" s="988">
        <v>27.122159464074493</v>
      </c>
      <c r="K22" s="981"/>
      <c r="L22" s="382"/>
    </row>
    <row r="23" spans="1:12" s="759" customFormat="1" ht="18" customHeight="1" x14ac:dyDescent="0.2">
      <c r="A23" s="757"/>
      <c r="B23" s="758"/>
      <c r="C23" s="975" t="s">
        <v>435</v>
      </c>
      <c r="D23" s="984"/>
      <c r="E23" s="984"/>
      <c r="F23" s="990">
        <v>96</v>
      </c>
      <c r="G23" s="991">
        <v>53.333333333333336</v>
      </c>
      <c r="H23" s="979">
        <v>5720</v>
      </c>
      <c r="I23" s="980">
        <v>87.22171393717602</v>
      </c>
      <c r="J23" s="980">
        <v>42.475524475524132</v>
      </c>
      <c r="K23" s="981"/>
      <c r="L23" s="757"/>
    </row>
    <row r="24" spans="1:12" s="759" customFormat="1" ht="18" customHeight="1" x14ac:dyDescent="0.2">
      <c r="A24" s="757"/>
      <c r="B24" s="758"/>
      <c r="C24" s="975" t="s">
        <v>347</v>
      </c>
      <c r="D24" s="984"/>
      <c r="E24" s="984"/>
      <c r="F24" s="990">
        <v>305</v>
      </c>
      <c r="G24" s="991">
        <v>52.859618717504333</v>
      </c>
      <c r="H24" s="979">
        <v>17222</v>
      </c>
      <c r="I24" s="980">
        <v>73.617166794904705</v>
      </c>
      <c r="J24" s="980">
        <v>32.582684937870297</v>
      </c>
      <c r="K24" s="981"/>
      <c r="L24" s="757"/>
    </row>
    <row r="25" spans="1:12" s="759" customFormat="1" ht="18" customHeight="1" x14ac:dyDescent="0.2">
      <c r="A25" s="757"/>
      <c r="B25" s="758"/>
      <c r="C25" s="975" t="s">
        <v>348</v>
      </c>
      <c r="D25" s="984"/>
      <c r="E25" s="984"/>
      <c r="F25" s="990">
        <v>4722</v>
      </c>
      <c r="G25" s="991">
        <v>17.91350531107739</v>
      </c>
      <c r="H25" s="979">
        <v>58608</v>
      </c>
      <c r="I25" s="980">
        <v>27.459928501483034</v>
      </c>
      <c r="J25" s="980">
        <v>31.895287332786978</v>
      </c>
      <c r="K25" s="981"/>
      <c r="L25" s="757"/>
    </row>
    <row r="26" spans="1:12" s="759" customFormat="1" ht="18" customHeight="1" x14ac:dyDescent="0.2">
      <c r="A26" s="757"/>
      <c r="B26" s="758"/>
      <c r="C26" s="992" t="s">
        <v>349</v>
      </c>
      <c r="D26" s="989"/>
      <c r="E26" s="989"/>
      <c r="F26" s="990">
        <v>13213</v>
      </c>
      <c r="G26" s="991">
        <v>19.768990229962448</v>
      </c>
      <c r="H26" s="979">
        <v>244239</v>
      </c>
      <c r="I26" s="980">
        <v>44.424456833125362</v>
      </c>
      <c r="J26" s="980">
        <v>31.612048034915507</v>
      </c>
      <c r="K26" s="981"/>
      <c r="L26" s="757"/>
    </row>
    <row r="27" spans="1:12" s="759" customFormat="1" ht="22.5" customHeight="1" x14ac:dyDescent="0.2">
      <c r="A27" s="757"/>
      <c r="B27" s="758"/>
      <c r="C27" s="993"/>
      <c r="D27" s="989" t="s">
        <v>436</v>
      </c>
      <c r="E27" s="989"/>
      <c r="F27" s="994">
        <v>2337</v>
      </c>
      <c r="G27" s="995">
        <v>20.077319587628867</v>
      </c>
      <c r="H27" s="987">
        <v>19456</v>
      </c>
      <c r="I27" s="988">
        <v>27.722602983713411</v>
      </c>
      <c r="J27" s="988">
        <v>29.149979440789508</v>
      </c>
      <c r="K27" s="981"/>
      <c r="L27" s="757"/>
    </row>
    <row r="28" spans="1:12" s="759" customFormat="1" ht="17.25" customHeight="1" x14ac:dyDescent="0.2">
      <c r="A28" s="757"/>
      <c r="B28" s="758"/>
      <c r="C28" s="993"/>
      <c r="D28" s="989" t="s">
        <v>437</v>
      </c>
      <c r="E28" s="989"/>
      <c r="F28" s="994">
        <v>4319</v>
      </c>
      <c r="G28" s="995">
        <v>22.994196880157588</v>
      </c>
      <c r="H28" s="987">
        <v>57810</v>
      </c>
      <c r="I28" s="988">
        <v>34.312881724131628</v>
      </c>
      <c r="J28" s="988">
        <v>26.672011762671016</v>
      </c>
      <c r="K28" s="981"/>
      <c r="L28" s="757"/>
    </row>
    <row r="29" spans="1:12" s="759" customFormat="1" ht="17.25" customHeight="1" x14ac:dyDescent="0.2">
      <c r="A29" s="757"/>
      <c r="B29" s="758"/>
      <c r="C29" s="993"/>
      <c r="D29" s="989" t="s">
        <v>438</v>
      </c>
      <c r="E29" s="989"/>
      <c r="F29" s="994">
        <v>6557</v>
      </c>
      <c r="G29" s="995">
        <v>18.006810567364202</v>
      </c>
      <c r="H29" s="987">
        <v>166973</v>
      </c>
      <c r="I29" s="988">
        <v>53.667496986741547</v>
      </c>
      <c r="J29" s="988">
        <v>33.60929012474984</v>
      </c>
      <c r="K29" s="981"/>
      <c r="L29" s="757"/>
    </row>
    <row r="30" spans="1:12" s="759" customFormat="1" ht="17.25" customHeight="1" x14ac:dyDescent="0.2">
      <c r="A30" s="757"/>
      <c r="B30" s="758"/>
      <c r="C30" s="992" t="s">
        <v>350</v>
      </c>
      <c r="D30" s="996"/>
      <c r="E30" s="996"/>
      <c r="F30" s="990">
        <v>2133</v>
      </c>
      <c r="G30" s="991">
        <v>23.38046695166064</v>
      </c>
      <c r="H30" s="979">
        <v>73439</v>
      </c>
      <c r="I30" s="980">
        <v>50.022818453658012</v>
      </c>
      <c r="J30" s="980">
        <v>36.070180694181801</v>
      </c>
      <c r="K30" s="981"/>
      <c r="L30" s="757"/>
    </row>
    <row r="31" spans="1:12" s="759" customFormat="1" ht="17.25" customHeight="1" x14ac:dyDescent="0.2">
      <c r="A31" s="757"/>
      <c r="B31" s="758"/>
      <c r="C31" s="992" t="s">
        <v>351</v>
      </c>
      <c r="D31" s="997"/>
      <c r="E31" s="997"/>
      <c r="F31" s="990">
        <v>4308</v>
      </c>
      <c r="G31" s="991">
        <v>13.411369155096194</v>
      </c>
      <c r="H31" s="979">
        <v>73799</v>
      </c>
      <c r="I31" s="980">
        <v>31.143286378636482</v>
      </c>
      <c r="J31" s="980">
        <v>27.801745281101216</v>
      </c>
      <c r="K31" s="981"/>
      <c r="L31" s="757"/>
    </row>
    <row r="32" spans="1:12" s="759" customFormat="1" ht="17.25" customHeight="1" x14ac:dyDescent="0.2">
      <c r="A32" s="757"/>
      <c r="B32" s="758"/>
      <c r="C32" s="992" t="s">
        <v>439</v>
      </c>
      <c r="D32" s="997"/>
      <c r="E32" s="997"/>
      <c r="F32" s="990">
        <v>1227</v>
      </c>
      <c r="G32" s="991">
        <v>27.829439782263556</v>
      </c>
      <c r="H32" s="979">
        <v>42652</v>
      </c>
      <c r="I32" s="980">
        <v>51.699393939393786</v>
      </c>
      <c r="J32" s="980">
        <v>34.274406827346816</v>
      </c>
      <c r="K32" s="981"/>
      <c r="L32" s="757"/>
    </row>
    <row r="33" spans="1:18" s="759" customFormat="1" ht="17.25" customHeight="1" x14ac:dyDescent="0.2">
      <c r="A33" s="757"/>
      <c r="B33" s="758"/>
      <c r="C33" s="992" t="s">
        <v>352</v>
      </c>
      <c r="D33" s="998"/>
      <c r="E33" s="998"/>
      <c r="F33" s="990">
        <v>1077</v>
      </c>
      <c r="G33" s="991">
        <v>34.136291600633918</v>
      </c>
      <c r="H33" s="979">
        <v>63943</v>
      </c>
      <c r="I33" s="980">
        <v>81.849135337864467</v>
      </c>
      <c r="J33" s="980">
        <v>51.7750340146683</v>
      </c>
      <c r="K33" s="981"/>
      <c r="L33" s="757">
        <v>607</v>
      </c>
    </row>
    <row r="34" spans="1:18" s="759" customFormat="1" ht="17.25" customHeight="1" x14ac:dyDescent="0.2">
      <c r="A34" s="757"/>
      <c r="B34" s="758"/>
      <c r="C34" s="992" t="s">
        <v>353</v>
      </c>
      <c r="D34" s="999"/>
      <c r="E34" s="999"/>
      <c r="F34" s="990">
        <v>952</v>
      </c>
      <c r="G34" s="991">
        <v>14.727722772277227</v>
      </c>
      <c r="H34" s="979">
        <v>4441</v>
      </c>
      <c r="I34" s="980">
        <v>18.145787366184425</v>
      </c>
      <c r="J34" s="980">
        <v>27.011934249042962</v>
      </c>
      <c r="K34" s="981"/>
      <c r="L34" s="757"/>
    </row>
    <row r="35" spans="1:18" s="759" customFormat="1" ht="17.25" customHeight="1" x14ac:dyDescent="0.2">
      <c r="A35" s="757"/>
      <c r="B35" s="758"/>
      <c r="C35" s="975" t="s">
        <v>440</v>
      </c>
      <c r="D35" s="1000"/>
      <c r="E35" s="1000"/>
      <c r="F35" s="990">
        <v>6272</v>
      </c>
      <c r="G35" s="991">
        <v>31.493848857644991</v>
      </c>
      <c r="H35" s="979">
        <v>51569</v>
      </c>
      <c r="I35" s="980">
        <v>40.918684736725254</v>
      </c>
      <c r="J35" s="980">
        <v>33.629409141151022</v>
      </c>
      <c r="K35" s="981"/>
      <c r="L35" s="757"/>
    </row>
    <row r="36" spans="1:18" s="759" customFormat="1" ht="17.25" customHeight="1" x14ac:dyDescent="0.2">
      <c r="A36" s="757"/>
      <c r="B36" s="758"/>
      <c r="C36" s="975" t="s">
        <v>441</v>
      </c>
      <c r="D36" s="1001"/>
      <c r="E36" s="1001"/>
      <c r="F36" s="990">
        <v>1605</v>
      </c>
      <c r="G36" s="991">
        <v>22.663089522733689</v>
      </c>
      <c r="H36" s="979">
        <v>106165</v>
      </c>
      <c r="I36" s="980">
        <v>35.408279997732166</v>
      </c>
      <c r="J36" s="980">
        <v>25.642386850657019</v>
      </c>
      <c r="K36" s="981"/>
      <c r="L36" s="757"/>
    </row>
    <row r="37" spans="1:18" s="759" customFormat="1" ht="17.25" customHeight="1" x14ac:dyDescent="0.2">
      <c r="A37" s="757"/>
      <c r="B37" s="758"/>
      <c r="C37" s="975" t="s">
        <v>442</v>
      </c>
      <c r="D37" s="1002"/>
      <c r="E37" s="1001"/>
      <c r="F37" s="990">
        <v>218</v>
      </c>
      <c r="G37" s="991">
        <v>38.998211091234346</v>
      </c>
      <c r="H37" s="979">
        <v>3127</v>
      </c>
      <c r="I37" s="980">
        <v>27.480446436417939</v>
      </c>
      <c r="J37" s="980">
        <v>61.932523185161507</v>
      </c>
      <c r="K37" s="981"/>
      <c r="L37" s="757"/>
      <c r="M37" s="913"/>
      <c r="N37" s="913"/>
      <c r="O37" s="913"/>
      <c r="P37" s="913"/>
      <c r="Q37" s="913"/>
      <c r="R37" s="913"/>
    </row>
    <row r="38" spans="1:18" s="759" customFormat="1" ht="17.25" customHeight="1" x14ac:dyDescent="0.2">
      <c r="A38" s="757"/>
      <c r="B38" s="758"/>
      <c r="C38" s="992" t="s">
        <v>354</v>
      </c>
      <c r="D38" s="984"/>
      <c r="E38" s="984"/>
      <c r="F38" s="990">
        <v>979</v>
      </c>
      <c r="G38" s="991">
        <v>28.237669454860111</v>
      </c>
      <c r="H38" s="979">
        <v>17569</v>
      </c>
      <c r="I38" s="980">
        <v>32.675569111739343</v>
      </c>
      <c r="J38" s="980">
        <v>23.023564232455005</v>
      </c>
      <c r="K38" s="981"/>
      <c r="L38" s="757"/>
      <c r="M38" s="913"/>
      <c r="N38" s="913"/>
      <c r="O38" s="913"/>
      <c r="P38" s="913"/>
      <c r="Q38" s="913"/>
      <c r="R38" s="913"/>
    </row>
    <row r="39" spans="1:18" s="759" customFormat="1" ht="17.25" customHeight="1" x14ac:dyDescent="0.2">
      <c r="A39" s="757"/>
      <c r="B39" s="758"/>
      <c r="C39" s="992" t="s">
        <v>355</v>
      </c>
      <c r="D39" s="984"/>
      <c r="E39" s="984"/>
      <c r="F39" s="990">
        <v>4085</v>
      </c>
      <c r="G39" s="991">
        <v>28.696873902353353</v>
      </c>
      <c r="H39" s="979">
        <v>101116</v>
      </c>
      <c r="I39" s="980">
        <v>38.399696192917446</v>
      </c>
      <c r="J39" s="980">
        <v>26.262807073064415</v>
      </c>
      <c r="K39" s="981"/>
      <c r="L39" s="757"/>
      <c r="M39" s="913"/>
      <c r="N39" s="913"/>
      <c r="O39" s="913"/>
      <c r="P39" s="913"/>
      <c r="Q39" s="913"/>
      <c r="R39" s="913"/>
    </row>
    <row r="40" spans="1:18" s="759" customFormat="1" ht="17.25" customHeight="1" x14ac:dyDescent="0.2">
      <c r="A40" s="757"/>
      <c r="B40" s="758"/>
      <c r="C40" s="992" t="s">
        <v>443</v>
      </c>
      <c r="D40" s="976"/>
      <c r="E40" s="976"/>
      <c r="F40" s="990">
        <v>473</v>
      </c>
      <c r="G40" s="991">
        <v>15.292596184933721</v>
      </c>
      <c r="H40" s="979">
        <v>6110</v>
      </c>
      <c r="I40" s="980">
        <v>24.167391820267337</v>
      </c>
      <c r="J40" s="980">
        <v>26.8034369885434</v>
      </c>
      <c r="K40" s="981"/>
      <c r="L40" s="757"/>
      <c r="M40" s="913"/>
      <c r="N40" s="913"/>
      <c r="O40" s="913"/>
      <c r="P40" s="913"/>
      <c r="Q40" s="913"/>
      <c r="R40" s="913"/>
    </row>
    <row r="41" spans="1:18" s="759" customFormat="1" ht="17.25" customHeight="1" x14ac:dyDescent="0.2">
      <c r="A41" s="757"/>
      <c r="B41" s="758"/>
      <c r="C41" s="992" t="s">
        <v>356</v>
      </c>
      <c r="D41" s="976"/>
      <c r="E41" s="976"/>
      <c r="F41" s="990">
        <v>2236</v>
      </c>
      <c r="G41" s="991">
        <v>17.915231151350053</v>
      </c>
      <c r="H41" s="979">
        <v>18089</v>
      </c>
      <c r="I41" s="980">
        <v>27.027551996174857</v>
      </c>
      <c r="J41" s="980">
        <v>28.065011885676338</v>
      </c>
      <c r="K41" s="981"/>
      <c r="L41" s="757"/>
      <c r="M41" s="913"/>
      <c r="N41" s="913"/>
      <c r="O41" s="913"/>
      <c r="P41" s="913"/>
      <c r="Q41" s="913"/>
      <c r="R41" s="913"/>
    </row>
    <row r="42" spans="1:18" s="542" customFormat="1" ht="17.25" customHeight="1" x14ac:dyDescent="0.2">
      <c r="A42" s="757"/>
      <c r="B42" s="758"/>
      <c r="C42" s="992" t="s">
        <v>390</v>
      </c>
      <c r="D42" s="976"/>
      <c r="E42" s="976"/>
      <c r="F42" s="1003">
        <v>2</v>
      </c>
      <c r="G42" s="991">
        <v>16.666666666666664</v>
      </c>
      <c r="H42" s="979">
        <v>6</v>
      </c>
      <c r="I42" s="980">
        <v>6.3829787234042552</v>
      </c>
      <c r="J42" s="980">
        <v>16.833333333333336</v>
      </c>
      <c r="K42" s="981"/>
      <c r="L42" s="757"/>
      <c r="M42" s="914"/>
      <c r="N42" s="914"/>
      <c r="O42" s="914"/>
      <c r="P42" s="914"/>
      <c r="Q42" s="914"/>
      <c r="R42" s="914"/>
    </row>
    <row r="43" spans="1:18" ht="39" customHeight="1" x14ac:dyDescent="0.2">
      <c r="A43" s="370"/>
      <c r="B43" s="433"/>
      <c r="C43" s="1570" t="s">
        <v>444</v>
      </c>
      <c r="D43" s="1570"/>
      <c r="E43" s="1570"/>
      <c r="F43" s="1570"/>
      <c r="G43" s="1570"/>
      <c r="H43" s="1570"/>
      <c r="I43" s="1570"/>
      <c r="J43" s="1570"/>
      <c r="K43" s="1570"/>
      <c r="L43" s="149"/>
      <c r="M43" s="397"/>
      <c r="N43" s="397"/>
      <c r="O43" s="397"/>
      <c r="P43" s="397"/>
      <c r="Q43" s="397"/>
      <c r="R43" s="397"/>
    </row>
    <row r="44" spans="1:18" s="401" customFormat="1" ht="13.5" customHeight="1" x14ac:dyDescent="0.2">
      <c r="A44" s="540"/>
      <c r="B44" s="541"/>
      <c r="C44" s="1004" t="s">
        <v>453</v>
      </c>
      <c r="D44" s="1005"/>
      <c r="E44" s="1005"/>
      <c r="F44" s="1006"/>
      <c r="G44" s="1006"/>
      <c r="H44" s="1006"/>
      <c r="I44" s="1006"/>
      <c r="J44" s="1007"/>
      <c r="K44" s="1005"/>
      <c r="L44" s="540"/>
      <c r="M44" s="546"/>
      <c r="N44" s="546"/>
      <c r="O44" s="546"/>
      <c r="P44" s="546"/>
      <c r="Q44" s="546"/>
      <c r="R44" s="546"/>
    </row>
    <row r="45" spans="1:18" s="401" customFormat="1" ht="13.5" customHeight="1" x14ac:dyDescent="0.2">
      <c r="A45" s="398"/>
      <c r="B45" s="545">
        <v>12</v>
      </c>
      <c r="C45" s="1571">
        <v>43617</v>
      </c>
      <c r="D45" s="1571"/>
      <c r="E45" s="903"/>
      <c r="F45" s="149"/>
      <c r="G45" s="149"/>
      <c r="H45" s="149"/>
      <c r="I45" s="149"/>
      <c r="J45" s="149"/>
      <c r="K45" s="544"/>
      <c r="L45" s="398"/>
      <c r="M45" s="546"/>
      <c r="N45" s="546"/>
      <c r="O45" s="546"/>
      <c r="P45" s="546"/>
      <c r="Q45" s="546"/>
      <c r="R45" s="546"/>
    </row>
    <row r="46" spans="1:18" x14ac:dyDescent="0.2">
      <c r="A46" s="546"/>
      <c r="B46" s="547"/>
      <c r="C46" s="548"/>
      <c r="D46" s="150"/>
      <c r="E46" s="150"/>
      <c r="F46" s="150"/>
      <c r="G46" s="150"/>
      <c r="H46" s="150"/>
      <c r="I46" s="150"/>
      <c r="J46" s="150"/>
      <c r="K46" s="549"/>
      <c r="L46" s="546"/>
      <c r="M46" s="397"/>
      <c r="N46" s="397"/>
      <c r="O46" s="397"/>
      <c r="P46" s="397"/>
      <c r="Q46" s="397"/>
      <c r="R46" s="397"/>
    </row>
    <row r="47" spans="1:18" x14ac:dyDescent="0.2">
      <c r="A47" s="397"/>
      <c r="B47" s="397"/>
      <c r="C47" s="397"/>
      <c r="D47" s="397"/>
      <c r="E47" s="397"/>
      <c r="F47" s="916"/>
      <c r="G47" s="916"/>
      <c r="H47" s="916"/>
      <c r="I47" s="916"/>
      <c r="J47" s="917"/>
      <c r="K47" s="915"/>
      <c r="L47" s="918"/>
      <c r="M47" s="397"/>
      <c r="N47" s="397"/>
      <c r="O47" s="397"/>
      <c r="P47" s="397"/>
      <c r="Q47" s="397"/>
      <c r="R47" s="397"/>
    </row>
    <row r="48" spans="1:18" x14ac:dyDescent="0.2">
      <c r="J48" s="915"/>
      <c r="K48" s="915"/>
      <c r="L48" s="915"/>
      <c r="M48" s="397"/>
      <c r="N48" s="397"/>
      <c r="O48" s="397"/>
      <c r="P48" s="397"/>
      <c r="Q48" s="397"/>
      <c r="R48" s="397"/>
    </row>
    <row r="49" spans="7:18" x14ac:dyDescent="0.2">
      <c r="J49" s="915"/>
      <c r="K49" s="915"/>
      <c r="L49" s="915"/>
      <c r="M49" s="397"/>
      <c r="N49" s="397"/>
      <c r="O49" s="397"/>
      <c r="P49" s="397"/>
      <c r="Q49" s="397"/>
      <c r="R49" s="397"/>
    </row>
    <row r="50" spans="7:18" x14ac:dyDescent="0.2">
      <c r="J50" s="915"/>
      <c r="K50" s="915"/>
      <c r="L50" s="915"/>
      <c r="M50" s="397"/>
      <c r="N50" s="397"/>
      <c r="O50" s="397"/>
      <c r="P50" s="397"/>
      <c r="Q50" s="397"/>
      <c r="R50" s="397"/>
    </row>
    <row r="51" spans="7:18" x14ac:dyDescent="0.2">
      <c r="J51" s="915"/>
      <c r="K51" s="915"/>
      <c r="L51" s="915"/>
      <c r="M51" s="397"/>
      <c r="N51" s="397"/>
      <c r="O51" s="397"/>
      <c r="P51" s="397"/>
      <c r="Q51" s="397"/>
      <c r="R51" s="397"/>
    </row>
    <row r="52" spans="7:18" x14ac:dyDescent="0.2">
      <c r="J52" s="915"/>
      <c r="K52" s="915"/>
      <c r="L52" s="915"/>
    </row>
    <row r="53" spans="7:18" x14ac:dyDescent="0.2">
      <c r="J53" s="915"/>
      <c r="K53" s="915"/>
      <c r="L53" s="915"/>
    </row>
    <row r="54" spans="7:18" x14ac:dyDescent="0.2">
      <c r="J54" s="919"/>
      <c r="K54" s="915"/>
      <c r="L54" s="915"/>
    </row>
    <row r="55" spans="7:18" x14ac:dyDescent="0.2">
      <c r="J55" s="915"/>
      <c r="K55" s="915"/>
      <c r="L55" s="915"/>
    </row>
    <row r="56" spans="7:18" x14ac:dyDescent="0.2">
      <c r="J56" s="915"/>
      <c r="K56" s="915"/>
      <c r="L56" s="915"/>
    </row>
    <row r="57" spans="7:18" x14ac:dyDescent="0.2">
      <c r="J57" s="915"/>
      <c r="K57" s="915"/>
      <c r="L57" s="915"/>
    </row>
    <row r="58" spans="7:18" x14ac:dyDescent="0.2">
      <c r="J58" s="915"/>
      <c r="K58" s="915"/>
      <c r="L58" s="915"/>
    </row>
    <row r="64" spans="7:18" x14ac:dyDescent="0.2">
      <c r="G64" s="380"/>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Q88"/>
  <sheetViews>
    <sheetView zoomScaleNormal="100" workbookViewId="0"/>
  </sheetViews>
  <sheetFormatPr defaultRowHeight="12.75" x14ac:dyDescent="0.2"/>
  <cols>
    <col min="1" max="1" width="1" style="171" customWidth="1"/>
    <col min="2" max="2" width="2.42578125" style="171" customWidth="1"/>
    <col min="3" max="3" width="2" style="171" customWidth="1"/>
    <col min="4" max="4" width="23.7109375" style="171" customWidth="1"/>
    <col min="5" max="13" width="7.5703125" style="171" customWidth="1"/>
    <col min="14" max="14" width="2.5703125" style="171" customWidth="1"/>
    <col min="15" max="15" width="1" style="171" customWidth="1"/>
    <col min="16" max="17" width="8.140625" style="171" bestFit="1" customWidth="1"/>
    <col min="18" max="18" width="7.5703125" style="171" bestFit="1" customWidth="1"/>
    <col min="19" max="16384" width="9.140625" style="171"/>
  </cols>
  <sheetData>
    <row r="1" spans="1:43" ht="13.5" customHeight="1" x14ac:dyDescent="0.2">
      <c r="A1" s="170"/>
      <c r="B1" s="1587" t="s">
        <v>374</v>
      </c>
      <c r="C1" s="1587"/>
      <c r="D1" s="1587"/>
      <c r="E1" s="1587"/>
      <c r="F1" s="1587"/>
      <c r="G1" s="226"/>
      <c r="H1" s="226"/>
      <c r="I1" s="226"/>
      <c r="J1" s="226"/>
      <c r="K1" s="226"/>
      <c r="L1" s="226"/>
      <c r="M1" s="226"/>
      <c r="N1" s="226"/>
      <c r="O1" s="1130"/>
    </row>
    <row r="2" spans="1:43" ht="6" customHeight="1" x14ac:dyDescent="0.2">
      <c r="A2" s="170"/>
      <c r="B2" s="168"/>
      <c r="C2" s="168"/>
      <c r="D2" s="168"/>
      <c r="E2" s="168"/>
      <c r="F2" s="168"/>
      <c r="G2" s="168"/>
      <c r="H2" s="168"/>
      <c r="I2" s="168"/>
      <c r="J2" s="168"/>
      <c r="K2" s="168"/>
      <c r="L2" s="168"/>
      <c r="M2" s="168"/>
      <c r="N2" s="227"/>
      <c r="O2" s="1130"/>
    </row>
    <row r="3" spans="1:43" ht="19.5" customHeight="1" thickBot="1" x14ac:dyDescent="0.25">
      <c r="A3" s="170"/>
      <c r="B3" s="172"/>
      <c r="C3" s="172"/>
      <c r="D3" s="172"/>
      <c r="E3" s="172"/>
      <c r="F3" s="172"/>
      <c r="G3" s="172"/>
      <c r="H3" s="172"/>
      <c r="I3" s="172"/>
      <c r="J3" s="172"/>
      <c r="K3" s="172"/>
      <c r="L3" s="172"/>
      <c r="M3" s="1199" t="s">
        <v>69</v>
      </c>
      <c r="N3" s="228"/>
      <c r="O3" s="1130"/>
    </row>
    <row r="4" spans="1:43" s="1142" customFormat="1" ht="13.5" customHeight="1" thickBot="1" x14ac:dyDescent="0.25">
      <c r="A4" s="1136"/>
      <c r="B4" s="1140"/>
      <c r="C4" s="1185" t="s">
        <v>506</v>
      </c>
      <c r="D4" s="1186"/>
      <c r="E4" s="1186"/>
      <c r="F4" s="1186"/>
      <c r="G4" s="1186"/>
      <c r="H4" s="1186"/>
      <c r="I4" s="1186"/>
      <c r="J4" s="1186"/>
      <c r="K4" s="1186"/>
      <c r="L4" s="1186"/>
      <c r="M4" s="360"/>
      <c r="N4" s="228"/>
      <c r="O4" s="1141"/>
    </row>
    <row r="5" spans="1:43" s="1146" customFormat="1" ht="4.5" customHeight="1" x14ac:dyDescent="0.2">
      <c r="A5" s="1143"/>
      <c r="B5" s="199"/>
      <c r="C5" s="1144"/>
      <c r="D5" s="1144"/>
      <c r="E5" s="1144"/>
      <c r="F5" s="1144"/>
      <c r="G5" s="1144"/>
      <c r="H5" s="1144"/>
      <c r="I5" s="1144"/>
      <c r="J5" s="1144"/>
      <c r="K5" s="1144"/>
      <c r="L5" s="1144"/>
      <c r="M5" s="1144"/>
      <c r="N5" s="228"/>
      <c r="O5" s="1145"/>
    </row>
    <row r="6" spans="1:43" s="1146" customFormat="1" ht="13.5" customHeight="1" x14ac:dyDescent="0.2">
      <c r="A6" s="1143"/>
      <c r="B6" s="199"/>
      <c r="C6" s="1147"/>
      <c r="D6" s="1147"/>
      <c r="E6" s="1350">
        <v>2009</v>
      </c>
      <c r="F6" s="1350">
        <v>2010</v>
      </c>
      <c r="G6" s="1350">
        <v>2011</v>
      </c>
      <c r="H6" s="1350">
        <v>2012</v>
      </c>
      <c r="I6" s="1350">
        <v>2013</v>
      </c>
      <c r="J6" s="1350">
        <v>2014</v>
      </c>
      <c r="K6" s="1350">
        <v>2015</v>
      </c>
      <c r="L6" s="1350">
        <v>2016</v>
      </c>
      <c r="M6" s="1350">
        <v>2017</v>
      </c>
      <c r="N6" s="228"/>
      <c r="O6" s="1145"/>
      <c r="P6" s="1351"/>
      <c r="Q6" s="1351"/>
      <c r="R6" s="1352"/>
      <c r="S6" s="1352"/>
      <c r="T6" s="1352"/>
      <c r="U6" s="1352"/>
      <c r="V6" s="1352"/>
    </row>
    <row r="7" spans="1:43" s="1146" customFormat="1" ht="3" customHeight="1" x14ac:dyDescent="0.2">
      <c r="A7" s="1143"/>
      <c r="B7" s="199"/>
      <c r="C7" s="1147"/>
      <c r="D7" s="1147"/>
      <c r="E7" s="1148"/>
      <c r="F7" s="1148"/>
      <c r="G7" s="1353"/>
      <c r="H7" s="1353"/>
      <c r="I7" s="1354"/>
      <c r="J7" s="1355"/>
      <c r="K7" s="1355"/>
      <c r="L7" s="1355"/>
      <c r="M7" s="1355"/>
      <c r="N7" s="228"/>
      <c r="O7" s="1145"/>
      <c r="P7" s="1351"/>
      <c r="Q7" s="1351"/>
      <c r="R7" s="1352"/>
      <c r="S7" s="1352"/>
      <c r="T7" s="1352"/>
      <c r="U7" s="1352"/>
      <c r="V7" s="1352"/>
    </row>
    <row r="8" spans="1:43" s="1154" customFormat="1" ht="10.5" customHeight="1" x14ac:dyDescent="0.2">
      <c r="A8" s="1149"/>
      <c r="B8" s="1150"/>
      <c r="C8" s="1132" t="s">
        <v>377</v>
      </c>
      <c r="D8" s="1151"/>
      <c r="E8" s="1152">
        <v>336378</v>
      </c>
      <c r="F8" s="1152">
        <v>283311</v>
      </c>
      <c r="G8" s="1152">
        <v>281015</v>
      </c>
      <c r="H8" s="1152">
        <v>268026</v>
      </c>
      <c r="I8" s="1152">
        <v>265860</v>
      </c>
      <c r="J8" s="1152">
        <v>270181</v>
      </c>
      <c r="K8" s="1152">
        <v>273060</v>
      </c>
      <c r="L8" s="1152">
        <v>276332</v>
      </c>
      <c r="M8" s="1152">
        <v>279191</v>
      </c>
      <c r="N8" s="1356"/>
      <c r="O8" s="1153"/>
      <c r="P8" s="1349"/>
      <c r="Q8" s="1349"/>
      <c r="R8" s="1349"/>
      <c r="S8" s="1349"/>
      <c r="T8" s="1349"/>
      <c r="U8" s="1146"/>
      <c r="V8" s="1146"/>
      <c r="W8" s="1146"/>
      <c r="X8" s="1146"/>
      <c r="Y8" s="1146"/>
      <c r="Z8" s="1146"/>
      <c r="AA8" s="1146"/>
      <c r="AB8" s="1146"/>
      <c r="AC8" s="1146"/>
      <c r="AD8" s="1146"/>
      <c r="AE8" s="1146"/>
      <c r="AF8" s="1146"/>
      <c r="AG8" s="1146"/>
      <c r="AH8" s="1146"/>
      <c r="AI8" s="1146"/>
      <c r="AJ8" s="1146"/>
      <c r="AK8" s="1146"/>
      <c r="AL8" s="1146"/>
      <c r="AM8" s="1146"/>
      <c r="AN8" s="1146"/>
      <c r="AO8" s="1146"/>
      <c r="AP8" s="1146"/>
      <c r="AQ8" s="1146"/>
    </row>
    <row r="9" spans="1:43" s="1154" customFormat="1" ht="10.5" customHeight="1" x14ac:dyDescent="0.2">
      <c r="A9" s="1149"/>
      <c r="B9" s="1150"/>
      <c r="C9" s="1132" t="s">
        <v>378</v>
      </c>
      <c r="D9" s="1151"/>
      <c r="E9" s="1152">
        <v>390129</v>
      </c>
      <c r="F9" s="1152">
        <v>337570</v>
      </c>
      <c r="G9" s="1152">
        <v>334499</v>
      </c>
      <c r="H9" s="1152">
        <v>319177</v>
      </c>
      <c r="I9" s="1152">
        <v>315112</v>
      </c>
      <c r="J9" s="1152">
        <v>318886</v>
      </c>
      <c r="K9" s="1152">
        <v>321500</v>
      </c>
      <c r="L9" s="1152">
        <v>324933</v>
      </c>
      <c r="M9" s="1152">
        <v>327295</v>
      </c>
      <c r="N9" s="1155"/>
      <c r="O9" s="1153"/>
      <c r="P9" s="1349"/>
      <c r="Q9" s="1349"/>
      <c r="R9" s="1349"/>
      <c r="S9" s="1349"/>
      <c r="T9" s="1349"/>
      <c r="U9" s="1146"/>
      <c r="V9" s="1146"/>
      <c r="W9" s="1146"/>
      <c r="X9" s="1146"/>
      <c r="Y9" s="1146"/>
      <c r="Z9" s="1146"/>
      <c r="AA9" s="1146"/>
      <c r="AB9" s="1146"/>
      <c r="AC9" s="1146"/>
      <c r="AD9" s="1146"/>
      <c r="AE9" s="1146"/>
      <c r="AF9" s="1146"/>
      <c r="AG9" s="1146"/>
      <c r="AH9" s="1146"/>
      <c r="AI9" s="1146"/>
      <c r="AJ9" s="1146"/>
      <c r="AK9" s="1146"/>
      <c r="AL9" s="1146"/>
      <c r="AM9" s="1146"/>
      <c r="AN9" s="1146"/>
      <c r="AO9" s="1146"/>
      <c r="AP9" s="1146"/>
      <c r="AQ9" s="1146"/>
    </row>
    <row r="10" spans="1:43" s="1154" customFormat="1" ht="10.5" customHeight="1" x14ac:dyDescent="0.2">
      <c r="A10" s="1149"/>
      <c r="B10" s="1150"/>
      <c r="C10" s="1132" t="s">
        <v>507</v>
      </c>
      <c r="D10" s="1151"/>
      <c r="E10" s="1152">
        <v>2998781</v>
      </c>
      <c r="F10" s="1152">
        <v>2779077</v>
      </c>
      <c r="G10" s="1152">
        <v>2735237</v>
      </c>
      <c r="H10" s="1152">
        <v>2559732</v>
      </c>
      <c r="I10" s="1152">
        <v>2555676</v>
      </c>
      <c r="J10" s="1152">
        <v>2636881</v>
      </c>
      <c r="K10" s="1152">
        <v>2716011</v>
      </c>
      <c r="L10" s="1152">
        <v>2819978</v>
      </c>
      <c r="M10" s="1152">
        <v>2946903</v>
      </c>
      <c r="N10" s="1155"/>
      <c r="O10" s="1153"/>
      <c r="P10" s="1358"/>
      <c r="Q10" s="1359"/>
      <c r="R10" s="1359"/>
      <c r="S10" s="1359"/>
      <c r="T10" s="1359"/>
      <c r="U10" s="1357"/>
      <c r="V10" s="1357"/>
      <c r="W10" s="1357"/>
      <c r="X10" s="1357"/>
      <c r="Y10" s="1357"/>
      <c r="Z10" s="1357"/>
      <c r="AA10" s="1357"/>
      <c r="AB10" s="1357"/>
      <c r="AC10" s="1357"/>
      <c r="AD10" s="1357"/>
      <c r="AE10" s="1357"/>
      <c r="AF10" s="1357"/>
      <c r="AG10" s="1357"/>
      <c r="AH10" s="1357"/>
      <c r="AI10" s="1357"/>
      <c r="AJ10" s="1357"/>
      <c r="AK10" s="1357"/>
      <c r="AL10" s="1357"/>
      <c r="AM10" s="1357"/>
      <c r="AN10" s="1357"/>
      <c r="AO10" s="1357"/>
      <c r="AP10" s="1357"/>
      <c r="AQ10" s="1357"/>
    </row>
    <row r="11" spans="1:43" s="1154" customFormat="1" ht="10.5" customHeight="1" x14ac:dyDescent="0.2">
      <c r="A11" s="1149"/>
      <c r="B11" s="1150"/>
      <c r="C11" s="1132" t="s">
        <v>573</v>
      </c>
      <c r="D11" s="1151"/>
      <c r="E11" s="1152">
        <v>2759400</v>
      </c>
      <c r="F11" s="1152">
        <v>2599509</v>
      </c>
      <c r="G11" s="1152">
        <v>2553741</v>
      </c>
      <c r="H11" s="1152">
        <v>2387386</v>
      </c>
      <c r="I11" s="1152">
        <v>2384121</v>
      </c>
      <c r="J11" s="1152">
        <v>2458163</v>
      </c>
      <c r="K11" s="1152">
        <v>2537653</v>
      </c>
      <c r="L11" s="1152">
        <v>2641919</v>
      </c>
      <c r="M11" s="1152">
        <v>2767521</v>
      </c>
      <c r="N11" s="1155"/>
      <c r="O11" s="1153"/>
      <c r="P11" s="1360"/>
      <c r="Q11" s="1359"/>
      <c r="R11" s="1359"/>
      <c r="S11" s="1359"/>
      <c r="T11" s="1359"/>
      <c r="U11" s="1357"/>
      <c r="V11" s="1357"/>
      <c r="W11" s="1357"/>
      <c r="X11" s="1357"/>
      <c r="Y11" s="1357"/>
      <c r="Z11" s="1357"/>
      <c r="AA11" s="1357"/>
      <c r="AB11" s="1357"/>
      <c r="AC11" s="1357"/>
      <c r="AD11" s="1357"/>
      <c r="AE11" s="1357"/>
      <c r="AF11" s="1357"/>
      <c r="AG11" s="1357"/>
      <c r="AH11" s="1357"/>
      <c r="AI11" s="1357"/>
      <c r="AJ11" s="1357"/>
      <c r="AK11" s="1357"/>
      <c r="AL11" s="1357"/>
      <c r="AM11" s="1357"/>
      <c r="AN11" s="1357"/>
      <c r="AO11" s="1357"/>
      <c r="AP11" s="1357"/>
      <c r="AQ11" s="1357"/>
    </row>
    <row r="12" spans="1:43" s="1203" customFormat="1" ht="10.5" customHeight="1" x14ac:dyDescent="0.2">
      <c r="A12" s="1200"/>
      <c r="B12" s="1201"/>
      <c r="C12" s="1132" t="s">
        <v>574</v>
      </c>
      <c r="D12" s="1151"/>
      <c r="E12" s="1204"/>
      <c r="F12" s="1204"/>
      <c r="G12" s="1204"/>
      <c r="H12" s="1204"/>
      <c r="I12" s="1204"/>
      <c r="J12" s="1204"/>
      <c r="K12" s="1204"/>
      <c r="L12" s="1204"/>
      <c r="M12" s="1204"/>
      <c r="N12" s="1156"/>
      <c r="O12" s="1202"/>
      <c r="P12" s="1360"/>
      <c r="Q12" s="1359"/>
      <c r="R12" s="1359"/>
      <c r="S12" s="1359"/>
      <c r="T12" s="1359"/>
      <c r="U12" s="1357"/>
      <c r="V12" s="1357"/>
      <c r="W12" s="1357"/>
      <c r="X12" s="1357"/>
      <c r="Y12" s="1357"/>
      <c r="Z12" s="1357"/>
      <c r="AA12" s="1357"/>
      <c r="AB12" s="1357"/>
      <c r="AC12" s="1357"/>
      <c r="AD12" s="1357"/>
      <c r="AE12" s="1357"/>
      <c r="AF12" s="1357"/>
      <c r="AG12" s="1357"/>
      <c r="AH12" s="1357"/>
      <c r="AI12" s="1357"/>
      <c r="AJ12" s="1357"/>
      <c r="AK12" s="1357"/>
      <c r="AL12" s="1357"/>
      <c r="AM12" s="1357"/>
      <c r="AN12" s="1357"/>
      <c r="AO12" s="1357"/>
      <c r="AP12" s="1357"/>
      <c r="AQ12" s="1357"/>
    </row>
    <row r="13" spans="1:43" s="1203" customFormat="1" ht="10.5" customHeight="1" x14ac:dyDescent="0.2">
      <c r="A13" s="1200"/>
      <c r="B13" s="1201"/>
      <c r="C13" s="1202"/>
      <c r="D13" s="1345" t="s">
        <v>575</v>
      </c>
      <c r="E13" s="1204">
        <v>870.33975224698497</v>
      </c>
      <c r="F13" s="1204">
        <v>900.03881579759502</v>
      </c>
      <c r="G13" s="1204">
        <v>906.10728754671709</v>
      </c>
      <c r="H13" s="1204">
        <v>915.01247006081212</v>
      </c>
      <c r="I13" s="1204">
        <v>912.18298170177309</v>
      </c>
      <c r="J13" s="1204">
        <v>909.49144915721399</v>
      </c>
      <c r="K13" s="1204">
        <v>913.92544791377406</v>
      </c>
      <c r="L13" s="1204">
        <v>924.9392153090821</v>
      </c>
      <c r="M13" s="1204">
        <v>943.00107511786211</v>
      </c>
      <c r="N13" s="1155"/>
      <c r="O13" s="1202"/>
      <c r="P13" s="1360"/>
      <c r="Q13" s="1359"/>
      <c r="R13" s="1359"/>
      <c r="S13" s="1359"/>
      <c r="T13" s="1359"/>
      <c r="U13" s="1357"/>
      <c r="V13" s="1357"/>
      <c r="W13" s="1357"/>
      <c r="X13" s="1357"/>
      <c r="Y13" s="1357"/>
      <c r="Z13" s="1357"/>
      <c r="AA13" s="1357"/>
      <c r="AB13" s="1357"/>
      <c r="AC13" s="1357"/>
      <c r="AD13" s="1357"/>
      <c r="AE13" s="1357"/>
      <c r="AF13" s="1357"/>
      <c r="AG13" s="1357"/>
      <c r="AH13" s="1357"/>
      <c r="AI13" s="1357"/>
      <c r="AJ13" s="1357"/>
      <c r="AK13" s="1357"/>
      <c r="AL13" s="1357"/>
      <c r="AM13" s="1357"/>
      <c r="AN13" s="1357"/>
      <c r="AO13" s="1357"/>
      <c r="AP13" s="1357"/>
      <c r="AQ13" s="1357"/>
    </row>
    <row r="14" spans="1:43" s="1203" customFormat="1" ht="10.5" customHeight="1" x14ac:dyDescent="0.2">
      <c r="A14" s="1200"/>
      <c r="B14" s="1201"/>
      <c r="C14" s="1202"/>
      <c r="D14" s="1361" t="s">
        <v>383</v>
      </c>
      <c r="E14" s="1362">
        <v>943.94497678600203</v>
      </c>
      <c r="F14" s="1362">
        <v>977.55570030800004</v>
      </c>
      <c r="G14" s="1362">
        <v>985.22802549054211</v>
      </c>
      <c r="H14" s="1362">
        <v>999.85354294571812</v>
      </c>
      <c r="I14" s="1362">
        <v>993.79266174939096</v>
      </c>
      <c r="J14" s="1362">
        <v>985.0215081163841</v>
      </c>
      <c r="K14" s="1362">
        <v>990.04668016967901</v>
      </c>
      <c r="L14" s="1362">
        <v>997.37861815735698</v>
      </c>
      <c r="M14" s="1362">
        <v>1012.2476626665</v>
      </c>
      <c r="N14" s="1155"/>
      <c r="O14" s="1202"/>
      <c r="P14" s="1360"/>
      <c r="Q14" s="1363"/>
      <c r="R14" s="1363"/>
      <c r="S14" s="1363"/>
      <c r="T14" s="1363"/>
    </row>
    <row r="15" spans="1:43" s="1203" customFormat="1" ht="10.5" customHeight="1" x14ac:dyDescent="0.2">
      <c r="A15" s="1200"/>
      <c r="B15" s="1201"/>
      <c r="C15" s="1202"/>
      <c r="D15" s="1361" t="s">
        <v>384</v>
      </c>
      <c r="E15" s="1362">
        <v>775.50184381051599</v>
      </c>
      <c r="F15" s="1362">
        <v>801.81028727640103</v>
      </c>
      <c r="G15" s="1362">
        <v>808.37025244079109</v>
      </c>
      <c r="H15" s="1362">
        <v>814.53727639534998</v>
      </c>
      <c r="I15" s="1362">
        <v>816.21122210111105</v>
      </c>
      <c r="J15" s="1362">
        <v>820.25300466774809</v>
      </c>
      <c r="K15" s="1362">
        <v>824.99170229471508</v>
      </c>
      <c r="L15" s="1362">
        <v>840.26183463405107</v>
      </c>
      <c r="M15" s="1362">
        <v>861.16674363485106</v>
      </c>
      <c r="N15" s="1155"/>
      <c r="O15" s="1202"/>
      <c r="P15" s="1360"/>
      <c r="Q15" s="1359"/>
      <c r="R15" s="1359"/>
      <c r="S15" s="1359"/>
      <c r="T15" s="1359"/>
      <c r="U15" s="1357"/>
      <c r="V15" s="1357"/>
      <c r="W15" s="1357"/>
      <c r="X15" s="1357"/>
      <c r="Y15" s="1357"/>
      <c r="Z15" s="1357"/>
      <c r="AA15" s="1357"/>
      <c r="AB15" s="1357"/>
      <c r="AC15" s="1357"/>
      <c r="AD15" s="1357"/>
      <c r="AE15" s="1357"/>
      <c r="AF15" s="1357"/>
      <c r="AG15" s="1357"/>
      <c r="AH15" s="1357"/>
      <c r="AI15" s="1357"/>
      <c r="AJ15" s="1357"/>
      <c r="AK15" s="1357"/>
      <c r="AL15" s="1357"/>
      <c r="AM15" s="1357"/>
      <c r="AN15" s="1357"/>
      <c r="AO15" s="1357"/>
      <c r="AP15" s="1357"/>
      <c r="AQ15" s="1357"/>
    </row>
    <row r="16" spans="1:43" s="1203" customFormat="1" ht="10.5" customHeight="1" x14ac:dyDescent="0.2">
      <c r="A16" s="1200"/>
      <c r="B16" s="1201"/>
      <c r="C16" s="1345"/>
      <c r="D16" s="1345" t="s">
        <v>576</v>
      </c>
      <c r="E16" s="1204">
        <v>615.5</v>
      </c>
      <c r="F16" s="1204">
        <v>634</v>
      </c>
      <c r="G16" s="1204">
        <v>641.92999999999995</v>
      </c>
      <c r="H16" s="1204">
        <v>641.92999999999995</v>
      </c>
      <c r="I16" s="1204">
        <v>641.92999999999995</v>
      </c>
      <c r="J16" s="1204">
        <v>641.92999999999995</v>
      </c>
      <c r="K16" s="1204">
        <v>650</v>
      </c>
      <c r="L16" s="1204">
        <v>650</v>
      </c>
      <c r="M16" s="1204">
        <v>660</v>
      </c>
      <c r="N16" s="1155"/>
      <c r="O16" s="1202"/>
      <c r="P16" s="1360"/>
      <c r="Q16" s="1359"/>
      <c r="R16" s="1359"/>
      <c r="S16" s="1359"/>
      <c r="T16" s="1359"/>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row>
    <row r="17" spans="1:43" s="1203" customFormat="1" ht="10.5" customHeight="1" x14ac:dyDescent="0.2">
      <c r="A17" s="1200"/>
      <c r="B17" s="1201"/>
      <c r="C17" s="1364" t="s">
        <v>577</v>
      </c>
      <c r="D17" s="1151"/>
      <c r="E17" s="1204"/>
      <c r="F17" s="1204"/>
      <c r="G17" s="1204"/>
      <c r="H17" s="1204"/>
      <c r="I17" s="1204"/>
      <c r="J17" s="1204"/>
      <c r="K17" s="1204"/>
      <c r="L17" s="1204"/>
      <c r="M17" s="1204"/>
      <c r="N17" s="1156"/>
      <c r="O17" s="1202"/>
      <c r="P17" s="1365"/>
      <c r="Q17" s="1365"/>
      <c r="R17" s="1365"/>
      <c r="S17" s="1365"/>
      <c r="T17" s="1365"/>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row>
    <row r="18" spans="1:43" s="1154" customFormat="1" ht="10.5" customHeight="1" x14ac:dyDescent="0.2">
      <c r="A18" s="1149"/>
      <c r="B18" s="1150"/>
      <c r="C18" s="1153"/>
      <c r="D18" s="1345" t="s">
        <v>578</v>
      </c>
      <c r="E18" s="1204">
        <v>1036.4416794790202</v>
      </c>
      <c r="F18" s="1204">
        <v>1076.2614484440001</v>
      </c>
      <c r="G18" s="1204">
        <v>1084.5540077386001</v>
      </c>
      <c r="H18" s="1204">
        <v>1095.58619281857</v>
      </c>
      <c r="I18" s="1204">
        <v>1093.8178723953499</v>
      </c>
      <c r="J18" s="1204">
        <v>1093.20854089105</v>
      </c>
      <c r="K18" s="1204">
        <v>1096.65734127991</v>
      </c>
      <c r="L18" s="1204">
        <v>1107.85636561875</v>
      </c>
      <c r="M18" s="1366">
        <v>1133.34288689707</v>
      </c>
      <c r="N18" s="1155"/>
      <c r="O18" s="1153"/>
      <c r="P18" s="1204"/>
      <c r="Q18" s="1204"/>
      <c r="R18" s="1204"/>
      <c r="S18" s="1359"/>
      <c r="T18" s="1359"/>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row>
    <row r="19" spans="1:43" s="1154" customFormat="1" ht="10.5" customHeight="1" x14ac:dyDescent="0.2">
      <c r="A19" s="1149"/>
      <c r="B19" s="1150"/>
      <c r="C19" s="1153"/>
      <c r="D19" s="1361" t="s">
        <v>383</v>
      </c>
      <c r="E19" s="1362">
        <v>1141.5374774492002</v>
      </c>
      <c r="F19" s="1362">
        <v>1185.6883378426201</v>
      </c>
      <c r="G19" s="1362">
        <v>1196.1606364646002</v>
      </c>
      <c r="H19" s="1362">
        <v>1213.0207353340002</v>
      </c>
      <c r="I19" s="1362">
        <v>1209.2112926836</v>
      </c>
      <c r="J19" s="1362">
        <v>1203.3163954215399</v>
      </c>
      <c r="K19" s="1362">
        <v>1207.7620848918802</v>
      </c>
      <c r="L19" s="1362">
        <v>1215.1073571470499</v>
      </c>
      <c r="M19" s="1367">
        <v>1236.8510439336801</v>
      </c>
      <c r="N19" s="1155"/>
      <c r="O19" s="1153"/>
      <c r="P19" s="1204"/>
      <c r="Q19" s="1204"/>
      <c r="R19" s="1204"/>
      <c r="S19" s="1359"/>
      <c r="T19" s="1359"/>
      <c r="U19" s="1357"/>
      <c r="V19" s="1357"/>
      <c r="W19" s="1357"/>
      <c r="X19" s="1357"/>
      <c r="Y19" s="1357"/>
      <c r="Z19" s="1357"/>
      <c r="AA19" s="1357"/>
      <c r="AB19" s="1357"/>
      <c r="AC19" s="1357"/>
      <c r="AD19" s="1357"/>
      <c r="AE19" s="1357"/>
      <c r="AF19" s="1357"/>
      <c r="AG19" s="1357"/>
      <c r="AH19" s="1357"/>
      <c r="AI19" s="1357"/>
      <c r="AJ19" s="1357"/>
      <c r="AK19" s="1357"/>
      <c r="AL19" s="1357"/>
      <c r="AM19" s="1357"/>
      <c r="AN19" s="1357"/>
      <c r="AO19" s="1357"/>
      <c r="AP19" s="1357"/>
      <c r="AQ19" s="1357"/>
    </row>
    <row r="20" spans="1:43" s="1154" customFormat="1" ht="10.5" customHeight="1" x14ac:dyDescent="0.2">
      <c r="A20" s="1149"/>
      <c r="B20" s="1150"/>
      <c r="C20" s="1153"/>
      <c r="D20" s="1361" t="s">
        <v>384</v>
      </c>
      <c r="E20" s="1362">
        <v>901.02920397370201</v>
      </c>
      <c r="F20" s="1362">
        <v>937.59691884936399</v>
      </c>
      <c r="G20" s="1362">
        <v>946.68748534099802</v>
      </c>
      <c r="H20" s="1362">
        <v>956.51135558425801</v>
      </c>
      <c r="I20" s="1362">
        <v>958.1169410237261</v>
      </c>
      <c r="J20" s="1362">
        <v>963.11657750883012</v>
      </c>
      <c r="K20" s="1362">
        <v>966.85175731037509</v>
      </c>
      <c r="L20" s="1362">
        <v>982.48629518294808</v>
      </c>
      <c r="M20" s="1367">
        <v>1011.0188687181301</v>
      </c>
      <c r="N20" s="1155"/>
      <c r="O20" s="1153"/>
      <c r="P20" s="1368"/>
      <c r="Q20" s="1369"/>
      <c r="R20" s="1370"/>
      <c r="S20" s="1370"/>
      <c r="T20" s="1370"/>
      <c r="U20" s="1371"/>
      <c r="V20" s="1371"/>
    </row>
    <row r="21" spans="1:43" s="1154" customFormat="1" ht="10.5" customHeight="1" x14ac:dyDescent="0.2">
      <c r="A21" s="1149"/>
      <c r="B21" s="1150"/>
      <c r="C21" s="1133"/>
      <c r="D21" s="1372" t="s">
        <v>579</v>
      </c>
      <c r="E21" s="1204">
        <v>740</v>
      </c>
      <c r="F21" s="1204">
        <v>768.375</v>
      </c>
      <c r="G21" s="1204">
        <v>776</v>
      </c>
      <c r="H21" s="1204">
        <v>783.62</v>
      </c>
      <c r="I21" s="1204">
        <v>785.45</v>
      </c>
      <c r="J21" s="1204">
        <v>786.99</v>
      </c>
      <c r="K21" s="1204">
        <v>790.03</v>
      </c>
      <c r="L21" s="1204">
        <v>800</v>
      </c>
      <c r="M21" s="1204">
        <v>822.95</v>
      </c>
      <c r="N21" s="1155"/>
      <c r="O21" s="1153"/>
      <c r="P21" s="1368"/>
      <c r="Q21" s="1365"/>
      <c r="R21" s="1370"/>
      <c r="S21" s="1370"/>
      <c r="T21" s="1370"/>
      <c r="U21" s="1371"/>
      <c r="V21" s="1371"/>
    </row>
    <row r="22" spans="1:43" s="1154" customFormat="1" ht="10.5" customHeight="1" x14ac:dyDescent="0.2">
      <c r="A22" s="1149"/>
      <c r="B22" s="1150"/>
      <c r="C22" s="1132" t="s">
        <v>580</v>
      </c>
      <c r="D22" s="1157"/>
      <c r="E22" s="1152">
        <v>2082235</v>
      </c>
      <c r="F22" s="1152">
        <v>2073784</v>
      </c>
      <c r="G22" s="1152">
        <v>2038354</v>
      </c>
      <c r="H22" s="1152">
        <v>1910957</v>
      </c>
      <c r="I22" s="1152">
        <v>1890511</v>
      </c>
      <c r="J22" s="1152">
        <v>1928307</v>
      </c>
      <c r="K22" s="1152">
        <v>1991131</v>
      </c>
      <c r="L22" s="1152">
        <v>2054911</v>
      </c>
      <c r="M22" s="1152">
        <v>2131943</v>
      </c>
      <c r="N22" s="1155"/>
      <c r="O22" s="1153"/>
      <c r="P22" s="1368"/>
      <c r="Q22" s="1365"/>
      <c r="R22" s="1370"/>
      <c r="S22" s="1370"/>
      <c r="T22" s="1370"/>
      <c r="U22" s="1371"/>
      <c r="V22" s="1371"/>
    </row>
    <row r="23" spans="1:43" s="1154" customFormat="1" ht="10.5" customHeight="1" thickBot="1" x14ac:dyDescent="0.25">
      <c r="A23" s="1149"/>
      <c r="B23" s="1150"/>
      <c r="C23" s="1373" t="s">
        <v>581</v>
      </c>
      <c r="D23" s="1157"/>
      <c r="E23" s="1158"/>
      <c r="F23" s="1158"/>
      <c r="G23" s="1158"/>
      <c r="H23" s="1158"/>
      <c r="I23" s="1158"/>
      <c r="J23" s="1158"/>
      <c r="K23" s="1158"/>
      <c r="L23" s="1158"/>
      <c r="M23" s="1199"/>
      <c r="N23" s="1155"/>
      <c r="O23" s="1153"/>
      <c r="P23" s="1365"/>
      <c r="Q23" s="1365"/>
      <c r="R23" s="1365"/>
      <c r="S23" s="1365"/>
      <c r="T23" s="1365"/>
    </row>
    <row r="24" spans="1:43" s="197" customFormat="1" ht="13.5" customHeight="1" thickBot="1" x14ac:dyDescent="0.25">
      <c r="A24" s="196"/>
      <c r="B24" s="173"/>
      <c r="C24" s="1374" t="s">
        <v>582</v>
      </c>
      <c r="D24" s="1186"/>
      <c r="E24" s="1186"/>
      <c r="F24" s="1186"/>
      <c r="G24" s="1186"/>
      <c r="H24" s="1186"/>
      <c r="I24" s="1186"/>
      <c r="J24" s="1186"/>
      <c r="K24" s="1186"/>
      <c r="L24" s="1186"/>
      <c r="M24" s="360"/>
      <c r="N24" s="1155"/>
      <c r="O24" s="1131"/>
      <c r="P24" s="1375"/>
      <c r="Q24" s="1375"/>
      <c r="R24" s="1375"/>
      <c r="S24" s="1376"/>
      <c r="T24" s="1376"/>
    </row>
    <row r="25" spans="1:43" s="197" customFormat="1" ht="6" customHeight="1" x14ac:dyDescent="0.2">
      <c r="A25" s="196"/>
      <c r="B25" s="173"/>
      <c r="C25" s="198"/>
      <c r="D25" s="198"/>
      <c r="E25" s="198"/>
      <c r="F25" s="198"/>
      <c r="G25" s="198"/>
      <c r="H25" s="198"/>
      <c r="I25" s="198"/>
      <c r="J25" s="198"/>
      <c r="K25" s="198"/>
      <c r="L25" s="198"/>
      <c r="M25" s="198"/>
      <c r="N25" s="1155"/>
      <c r="O25" s="1131"/>
      <c r="P25" s="1376"/>
      <c r="Q25" s="1376"/>
      <c r="R25" s="1376"/>
      <c r="S25" s="1376"/>
      <c r="T25" s="1376"/>
    </row>
    <row r="26" spans="1:43" s="1181" customFormat="1" ht="13.5" customHeight="1" x14ac:dyDescent="0.2">
      <c r="A26" s="1179"/>
      <c r="B26" s="1180"/>
      <c r="C26" s="1377"/>
      <c r="D26" s="1377"/>
      <c r="E26" s="1378">
        <v>2009</v>
      </c>
      <c r="F26" s="1378">
        <v>2010</v>
      </c>
      <c r="G26" s="1378">
        <v>2011</v>
      </c>
      <c r="H26" s="1378">
        <v>2012</v>
      </c>
      <c r="I26" s="1378">
        <v>2013</v>
      </c>
      <c r="J26" s="1378">
        <v>2014</v>
      </c>
      <c r="K26" s="1378">
        <v>2015</v>
      </c>
      <c r="L26" s="1378">
        <v>2016</v>
      </c>
      <c r="M26" s="1378">
        <v>2017</v>
      </c>
      <c r="N26" s="1155"/>
      <c r="O26" s="1136"/>
      <c r="P26" s="1379"/>
      <c r="Q26" s="1379"/>
      <c r="R26" s="1379"/>
      <c r="S26" s="1379"/>
      <c r="T26" s="1379"/>
    </row>
    <row r="27" spans="1:43" s="1181" customFormat="1" ht="11.25" customHeight="1" x14ac:dyDescent="0.2">
      <c r="A27" s="1179"/>
      <c r="B27" s="1380"/>
      <c r="C27" s="1381" t="s">
        <v>67</v>
      </c>
      <c r="D27" s="1381"/>
      <c r="E27" s="1382">
        <v>2082235</v>
      </c>
      <c r="F27" s="1382">
        <v>2073784</v>
      </c>
      <c r="G27" s="1382">
        <v>2038354</v>
      </c>
      <c r="H27" s="1382">
        <v>1910957</v>
      </c>
      <c r="I27" s="1382">
        <v>1890511</v>
      </c>
      <c r="J27" s="1382">
        <v>1928307</v>
      </c>
      <c r="K27" s="1382">
        <v>1991131</v>
      </c>
      <c r="L27" s="1382">
        <v>2054911</v>
      </c>
      <c r="M27" s="1382">
        <v>2131943</v>
      </c>
      <c r="N27" s="1383"/>
      <c r="O27" s="1136"/>
      <c r="P27" s="1384"/>
      <c r="Q27" s="1384"/>
      <c r="R27" s="1384"/>
      <c r="S27" s="1384"/>
      <c r="T27" s="1384"/>
      <c r="Y27" s="1385"/>
      <c r="Z27" s="1385"/>
    </row>
    <row r="28" spans="1:43" s="1181" customFormat="1" ht="10.5" customHeight="1" x14ac:dyDescent="0.2">
      <c r="A28" s="1179"/>
      <c r="B28" s="1380"/>
      <c r="C28" s="1386"/>
      <c r="D28" s="1387" t="s">
        <v>583</v>
      </c>
      <c r="E28" s="1388">
        <v>14683</v>
      </c>
      <c r="F28" s="1388">
        <v>15281</v>
      </c>
      <c r="G28" s="1388">
        <v>14307</v>
      </c>
      <c r="H28" s="1388">
        <v>10456</v>
      </c>
      <c r="I28" s="1388">
        <v>9784</v>
      </c>
      <c r="J28" s="1388">
        <v>14553</v>
      </c>
      <c r="K28" s="1388">
        <v>11605</v>
      </c>
      <c r="L28" s="1388">
        <v>11074</v>
      </c>
      <c r="M28" s="1388">
        <v>11491</v>
      </c>
      <c r="N28" s="1383"/>
      <c r="O28" s="1136"/>
      <c r="P28" s="1389"/>
      <c r="Q28" s="1389"/>
      <c r="R28" s="1389"/>
      <c r="S28" s="1389"/>
      <c r="T28" s="1389"/>
      <c r="Y28" s="1385"/>
      <c r="Z28" s="1385"/>
    </row>
    <row r="29" spans="1:43" s="1181" customFormat="1" ht="10.5" customHeight="1" x14ac:dyDescent="0.2">
      <c r="A29" s="1179"/>
      <c r="B29" s="1380"/>
      <c r="C29" s="1386"/>
      <c r="D29" s="1387" t="s">
        <v>584</v>
      </c>
      <c r="E29" s="1388">
        <v>304199</v>
      </c>
      <c r="F29" s="1388">
        <v>308521</v>
      </c>
      <c r="G29" s="1388">
        <v>312411</v>
      </c>
      <c r="H29" s="1388">
        <v>275374</v>
      </c>
      <c r="I29" s="1388">
        <v>267756</v>
      </c>
      <c r="J29" s="1388">
        <v>392781</v>
      </c>
      <c r="K29" s="1388">
        <v>366054</v>
      </c>
      <c r="L29" s="1388">
        <v>454324</v>
      </c>
      <c r="M29" s="1388">
        <v>487970</v>
      </c>
      <c r="N29" s="1383"/>
      <c r="O29" s="1136"/>
      <c r="P29" s="1389"/>
      <c r="Q29" s="1389"/>
      <c r="R29" s="1389"/>
      <c r="S29" s="1389"/>
      <c r="T29" s="1389"/>
      <c r="Y29" s="1385"/>
      <c r="Z29" s="1385"/>
    </row>
    <row r="30" spans="1:43" s="1181" customFormat="1" ht="10.5" customHeight="1" x14ac:dyDescent="0.2">
      <c r="A30" s="1179"/>
      <c r="B30" s="1380"/>
      <c r="C30" s="1386"/>
      <c r="D30" s="1387" t="s">
        <v>585</v>
      </c>
      <c r="E30" s="1388">
        <v>643090</v>
      </c>
      <c r="F30" s="1388">
        <v>585183</v>
      </c>
      <c r="G30" s="1388">
        <v>541335</v>
      </c>
      <c r="H30" s="1388">
        <v>513855</v>
      </c>
      <c r="I30" s="1388">
        <v>513785</v>
      </c>
      <c r="J30" s="1388">
        <v>394846</v>
      </c>
      <c r="K30" s="1388">
        <v>434927</v>
      </c>
      <c r="L30" s="1388">
        <v>342327</v>
      </c>
      <c r="M30" s="1388">
        <v>259191</v>
      </c>
      <c r="N30" s="1383"/>
      <c r="O30" s="1136"/>
      <c r="P30" s="1389"/>
      <c r="Q30" s="1389"/>
      <c r="R30" s="1389"/>
      <c r="S30" s="1389"/>
      <c r="T30" s="1389"/>
      <c r="Y30" s="1385"/>
      <c r="Z30" s="1385"/>
    </row>
    <row r="31" spans="1:43" s="1181" customFormat="1" ht="10.5" customHeight="1" x14ac:dyDescent="0.2">
      <c r="A31" s="1179"/>
      <c r="B31" s="1380"/>
      <c r="C31" s="1386"/>
      <c r="D31" s="1387" t="s">
        <v>586</v>
      </c>
      <c r="E31" s="1388">
        <v>360858</v>
      </c>
      <c r="F31" s="1388">
        <v>369891</v>
      </c>
      <c r="G31" s="1388">
        <v>381707</v>
      </c>
      <c r="H31" s="1388">
        <v>360085</v>
      </c>
      <c r="I31" s="1388">
        <v>358018</v>
      </c>
      <c r="J31" s="1388">
        <v>374363</v>
      </c>
      <c r="K31" s="1388">
        <v>396264</v>
      </c>
      <c r="L31" s="1388">
        <v>430111</v>
      </c>
      <c r="M31" s="1388">
        <v>495987</v>
      </c>
      <c r="N31" s="1383"/>
      <c r="O31" s="1136"/>
      <c r="P31" s="1389"/>
      <c r="Q31" s="1389"/>
      <c r="R31" s="1389"/>
      <c r="S31" s="1389"/>
      <c r="T31" s="1389"/>
      <c r="Y31" s="1385"/>
      <c r="Z31" s="1385"/>
    </row>
    <row r="32" spans="1:43" s="1181" customFormat="1" ht="10.5" customHeight="1" x14ac:dyDescent="0.2">
      <c r="A32" s="1179"/>
      <c r="B32" s="1380"/>
      <c r="C32" s="1386"/>
      <c r="D32" s="1387" t="s">
        <v>587</v>
      </c>
      <c r="E32" s="1388">
        <v>280085</v>
      </c>
      <c r="F32" s="1388">
        <v>292243</v>
      </c>
      <c r="G32" s="1388">
        <v>290371</v>
      </c>
      <c r="H32" s="1388">
        <v>273272</v>
      </c>
      <c r="I32" s="1388">
        <v>268541</v>
      </c>
      <c r="J32" s="1388">
        <v>275462</v>
      </c>
      <c r="K32" s="1388">
        <v>286618</v>
      </c>
      <c r="L32" s="1388">
        <v>303882</v>
      </c>
      <c r="M32" s="1388">
        <v>332070</v>
      </c>
      <c r="N32" s="1383"/>
      <c r="O32" s="1136"/>
      <c r="P32" s="1389"/>
      <c r="Q32" s="1389"/>
      <c r="R32" s="1389"/>
      <c r="S32" s="1389"/>
      <c r="T32" s="1389"/>
      <c r="Y32" s="1385"/>
      <c r="Z32" s="1385"/>
    </row>
    <row r="33" spans="1:28" s="1181" customFormat="1" ht="10.5" customHeight="1" x14ac:dyDescent="0.2">
      <c r="A33" s="1179"/>
      <c r="B33" s="1380"/>
      <c r="C33" s="1386"/>
      <c r="D33" s="1387" t="s">
        <v>588</v>
      </c>
      <c r="E33" s="1388">
        <v>262400</v>
      </c>
      <c r="F33" s="1388">
        <v>271543</v>
      </c>
      <c r="G33" s="1388">
        <v>270125</v>
      </c>
      <c r="H33" s="1388">
        <v>259037</v>
      </c>
      <c r="I33" s="1388">
        <v>257462</v>
      </c>
      <c r="J33" s="1388">
        <v>260623</v>
      </c>
      <c r="K33" s="1388">
        <v>272248</v>
      </c>
      <c r="L33" s="1388">
        <v>282191</v>
      </c>
      <c r="M33" s="1388">
        <v>301579</v>
      </c>
      <c r="N33" s="1383"/>
      <c r="O33" s="1136"/>
      <c r="P33" s="1389"/>
      <c r="Q33" s="1389"/>
      <c r="R33" s="1389"/>
      <c r="S33" s="1389"/>
      <c r="T33" s="1389"/>
      <c r="Y33" s="1385"/>
      <c r="Z33" s="1385"/>
    </row>
    <row r="34" spans="1:28" s="1181" customFormat="1" ht="10.5" customHeight="1" x14ac:dyDescent="0.2">
      <c r="A34" s="1179"/>
      <c r="B34" s="1380"/>
      <c r="C34" s="1386"/>
      <c r="D34" s="1387" t="s">
        <v>589</v>
      </c>
      <c r="E34" s="1388">
        <v>148019</v>
      </c>
      <c r="F34" s="1388">
        <v>156893</v>
      </c>
      <c r="G34" s="1388">
        <v>155939</v>
      </c>
      <c r="H34" s="1388">
        <v>149231</v>
      </c>
      <c r="I34" s="1388">
        <v>146669</v>
      </c>
      <c r="J34" s="1388">
        <v>147728</v>
      </c>
      <c r="K34" s="1388">
        <v>152155</v>
      </c>
      <c r="L34" s="1388">
        <v>155880</v>
      </c>
      <c r="M34" s="1388">
        <v>164581</v>
      </c>
      <c r="N34" s="1383"/>
      <c r="O34" s="1136"/>
      <c r="P34" s="1389"/>
      <c r="Q34" s="1389"/>
      <c r="R34" s="1389"/>
      <c r="S34" s="1389"/>
      <c r="T34" s="1389"/>
      <c r="Y34" s="1385"/>
      <c r="Z34" s="1385"/>
    </row>
    <row r="35" spans="1:28" s="1181" customFormat="1" ht="10.5" customHeight="1" x14ac:dyDescent="0.2">
      <c r="A35" s="1179"/>
      <c r="B35" s="1380"/>
      <c r="C35" s="1386"/>
      <c r="D35" s="1387" t="s">
        <v>590</v>
      </c>
      <c r="E35" s="1388">
        <v>45084</v>
      </c>
      <c r="F35" s="1388">
        <v>48652</v>
      </c>
      <c r="G35" s="1388">
        <v>46762</v>
      </c>
      <c r="H35" s="1388">
        <v>45270</v>
      </c>
      <c r="I35" s="1388">
        <v>44890</v>
      </c>
      <c r="J35" s="1388">
        <v>45110</v>
      </c>
      <c r="K35" s="1388">
        <v>47598</v>
      </c>
      <c r="L35" s="1388">
        <v>50132</v>
      </c>
      <c r="M35" s="1388">
        <v>53023</v>
      </c>
      <c r="N35" s="1383"/>
      <c r="O35" s="1136"/>
      <c r="P35" s="1389"/>
      <c r="Q35" s="1389"/>
      <c r="R35" s="1389"/>
      <c r="S35" s="1389"/>
      <c r="T35" s="1389"/>
      <c r="Y35" s="1385"/>
      <c r="Z35" s="1385"/>
    </row>
    <row r="36" spans="1:28" s="1181" customFormat="1" ht="10.5" customHeight="1" x14ac:dyDescent="0.2">
      <c r="A36" s="1179"/>
      <c r="B36" s="1380"/>
      <c r="C36" s="1386"/>
      <c r="D36" s="1387" t="s">
        <v>591</v>
      </c>
      <c r="E36" s="1388">
        <v>12870</v>
      </c>
      <c r="F36" s="1388">
        <v>13367</v>
      </c>
      <c r="G36" s="1388">
        <v>13672</v>
      </c>
      <c r="H36" s="1388">
        <v>13195</v>
      </c>
      <c r="I36" s="1388">
        <v>12849</v>
      </c>
      <c r="J36" s="1388">
        <v>12151</v>
      </c>
      <c r="K36" s="1388">
        <v>12533</v>
      </c>
      <c r="L36" s="1388">
        <v>13548</v>
      </c>
      <c r="M36" s="1388">
        <v>14082</v>
      </c>
      <c r="N36" s="1383"/>
      <c r="O36" s="1136"/>
      <c r="P36" s="1389"/>
      <c r="Q36" s="1389"/>
      <c r="R36" s="1389"/>
      <c r="S36" s="1389"/>
      <c r="T36" s="1389"/>
      <c r="Y36" s="1385"/>
      <c r="Z36" s="1385"/>
    </row>
    <row r="37" spans="1:28" s="1181" customFormat="1" ht="10.5" customHeight="1" x14ac:dyDescent="0.2">
      <c r="A37" s="1179"/>
      <c r="B37" s="1380"/>
      <c r="C37" s="1386"/>
      <c r="D37" s="1387" t="s">
        <v>592</v>
      </c>
      <c r="E37" s="1388">
        <v>10947</v>
      </c>
      <c r="F37" s="1388">
        <v>12210</v>
      </c>
      <c r="G37" s="1388">
        <v>11725</v>
      </c>
      <c r="H37" s="1388">
        <v>11182</v>
      </c>
      <c r="I37" s="1388">
        <v>10757</v>
      </c>
      <c r="J37" s="1388">
        <v>10690</v>
      </c>
      <c r="K37" s="1388">
        <v>11129</v>
      </c>
      <c r="L37" s="1388">
        <v>11442</v>
      </c>
      <c r="M37" s="1388">
        <v>11969</v>
      </c>
      <c r="N37" s="1383"/>
      <c r="O37" s="1136"/>
      <c r="P37" s="1389"/>
      <c r="Q37" s="1389"/>
      <c r="R37" s="1389"/>
      <c r="S37" s="1389"/>
      <c r="T37" s="1389"/>
      <c r="Y37" s="1385"/>
      <c r="Z37" s="1385"/>
    </row>
    <row r="38" spans="1:28" s="1395" customFormat="1" ht="11.25" customHeight="1" x14ac:dyDescent="0.2">
      <c r="A38" s="1390"/>
      <c r="B38" s="1391"/>
      <c r="C38" s="1392" t="s">
        <v>67</v>
      </c>
      <c r="D38" s="1392"/>
      <c r="E38" s="1393">
        <v>100</v>
      </c>
      <c r="F38" s="1393">
        <v>100</v>
      </c>
      <c r="G38" s="1393">
        <v>100</v>
      </c>
      <c r="H38" s="1393">
        <v>100</v>
      </c>
      <c r="I38" s="1393">
        <v>100</v>
      </c>
      <c r="J38" s="1393">
        <v>100</v>
      </c>
      <c r="K38" s="1393">
        <v>100</v>
      </c>
      <c r="L38" s="1393">
        <v>100</v>
      </c>
      <c r="M38" s="1393">
        <v>100</v>
      </c>
      <c r="N38" s="1156"/>
      <c r="O38" s="1183"/>
      <c r="P38" s="1394"/>
      <c r="Q38" s="1394"/>
      <c r="R38" s="1394"/>
      <c r="S38" s="1394"/>
      <c r="T38" s="1394"/>
    </row>
    <row r="39" spans="1:28" s="197" customFormat="1" ht="10.5" customHeight="1" x14ac:dyDescent="0.2">
      <c r="A39" s="196"/>
      <c r="B39" s="1150"/>
      <c r="C39" s="1386"/>
      <c r="D39" s="1387" t="s">
        <v>583</v>
      </c>
      <c r="E39" s="1396">
        <v>0.70515575811567854</v>
      </c>
      <c r="F39" s="1396">
        <v>0.73686555591131964</v>
      </c>
      <c r="G39" s="1396">
        <v>0.70188985818949989</v>
      </c>
      <c r="H39" s="1396">
        <v>0.54716040183007786</v>
      </c>
      <c r="I39" s="1396">
        <v>0.51753203234469414</v>
      </c>
      <c r="J39" s="1396">
        <v>0.75470347823245987</v>
      </c>
      <c r="K39" s="1396">
        <v>0.58283457994476506</v>
      </c>
      <c r="L39" s="1396">
        <v>0.53890411798856497</v>
      </c>
      <c r="M39" s="1396">
        <v>0.53899189612480258</v>
      </c>
      <c r="N39" s="1155"/>
      <c r="O39" s="1131"/>
      <c r="P39" s="1397"/>
      <c r="Q39" s="1397"/>
      <c r="R39" s="1397"/>
      <c r="S39" s="1376"/>
      <c r="T39" s="1376"/>
    </row>
    <row r="40" spans="1:28" s="197" customFormat="1" ht="10.5" customHeight="1" x14ac:dyDescent="0.2">
      <c r="A40" s="196"/>
      <c r="B40" s="1150"/>
      <c r="C40" s="1386"/>
      <c r="D40" s="1387" t="s">
        <v>584</v>
      </c>
      <c r="E40" s="1396">
        <v>14.60925399870812</v>
      </c>
      <c r="F40" s="1396">
        <v>14.877200325588394</v>
      </c>
      <c r="G40" s="1396">
        <v>15.326631193600326</v>
      </c>
      <c r="H40" s="1396">
        <v>14.410266688366091</v>
      </c>
      <c r="I40" s="1396">
        <v>14.163154829567242</v>
      </c>
      <c r="J40" s="1396">
        <v>20.369215067932647</v>
      </c>
      <c r="K40" s="1396">
        <v>18.384224845075487</v>
      </c>
      <c r="L40" s="1396">
        <v>22.109181370872022</v>
      </c>
      <c r="M40" s="1396">
        <v>22.888510621531626</v>
      </c>
      <c r="N40" s="1155"/>
      <c r="O40" s="1131"/>
      <c r="P40" s="1376"/>
      <c r="Q40" s="1376"/>
      <c r="R40" s="1376"/>
      <c r="S40" s="1376"/>
      <c r="T40" s="1376"/>
    </row>
    <row r="41" spans="1:28" s="1181" customFormat="1" ht="10.5" customHeight="1" x14ac:dyDescent="0.2">
      <c r="A41" s="1179"/>
      <c r="B41" s="1398"/>
      <c r="C41" s="1386"/>
      <c r="D41" s="1387" t="s">
        <v>585</v>
      </c>
      <c r="E41" s="1396">
        <v>30.884602362365438</v>
      </c>
      <c r="F41" s="1396">
        <v>28.2181268637428</v>
      </c>
      <c r="G41" s="1396">
        <v>26.557457634934856</v>
      </c>
      <c r="H41" s="1396">
        <v>26.889930019356793</v>
      </c>
      <c r="I41" s="1396">
        <v>27.177043667029711</v>
      </c>
      <c r="J41" s="1396">
        <v>20.476303825065202</v>
      </c>
      <c r="K41" s="1396">
        <v>21.84321373129141</v>
      </c>
      <c r="L41" s="1396">
        <v>16.658969658539956</v>
      </c>
      <c r="M41" s="1396">
        <v>12.157501396613323</v>
      </c>
      <c r="N41" s="1155"/>
      <c r="O41" s="1136"/>
      <c r="P41" s="1379"/>
      <c r="Q41" s="1379"/>
      <c r="R41" s="1379"/>
      <c r="S41" s="1379"/>
      <c r="T41" s="1379"/>
    </row>
    <row r="42" spans="1:28" s="1181" customFormat="1" ht="10.5" customHeight="1" x14ac:dyDescent="0.2">
      <c r="A42" s="1179"/>
      <c r="B42" s="1049"/>
      <c r="C42" s="1386"/>
      <c r="D42" s="1387" t="s">
        <v>586</v>
      </c>
      <c r="E42" s="1396">
        <v>17.33032054499132</v>
      </c>
      <c r="F42" s="1396">
        <v>17.836524922557025</v>
      </c>
      <c r="G42" s="1396">
        <v>18.7262369539344</v>
      </c>
      <c r="H42" s="1396">
        <v>18.843176481731405</v>
      </c>
      <c r="I42" s="1396">
        <v>18.937631148403792</v>
      </c>
      <c r="J42" s="1396">
        <v>19.414076700442408</v>
      </c>
      <c r="K42" s="1396">
        <v>19.901452993298783</v>
      </c>
      <c r="L42" s="1396">
        <v>20.930882164726356</v>
      </c>
      <c r="M42" s="1396">
        <v>23.264552570120308</v>
      </c>
      <c r="N42" s="1383"/>
      <c r="O42" s="1136"/>
      <c r="P42" s="1399"/>
      <c r="Q42" s="1399"/>
      <c r="R42" s="1399"/>
      <c r="S42" s="1399"/>
      <c r="T42" s="1399"/>
      <c r="V42" s="1400"/>
      <c r="W42" s="1400"/>
      <c r="X42" s="1400"/>
      <c r="Z42" s="1385"/>
      <c r="AA42" s="1385"/>
      <c r="AB42" s="1385"/>
    </row>
    <row r="43" spans="1:28" s="1181" customFormat="1" ht="10.5" customHeight="1" x14ac:dyDescent="0.2">
      <c r="A43" s="1179"/>
      <c r="B43" s="1049"/>
      <c r="C43" s="1386"/>
      <c r="D43" s="1387" t="s">
        <v>587</v>
      </c>
      <c r="E43" s="1396">
        <v>13.451171457592443</v>
      </c>
      <c r="F43" s="1396">
        <v>14.092258402996647</v>
      </c>
      <c r="G43" s="1396">
        <v>14.245366604623142</v>
      </c>
      <c r="H43" s="1396">
        <v>14.300269446146615</v>
      </c>
      <c r="I43" s="1396">
        <v>14.204677994468163</v>
      </c>
      <c r="J43" s="1396">
        <v>14.285173470821814</v>
      </c>
      <c r="K43" s="1396">
        <v>14.394733445463908</v>
      </c>
      <c r="L43" s="1396">
        <v>14.788085712714565</v>
      </c>
      <c r="M43" s="1396">
        <v>15.575932377178939</v>
      </c>
      <c r="N43" s="1383"/>
      <c r="O43" s="1136"/>
      <c r="P43" s="1389"/>
      <c r="Q43" s="1389"/>
      <c r="R43" s="1389"/>
      <c r="S43" s="1389"/>
      <c r="T43" s="1401"/>
      <c r="V43" s="1400"/>
      <c r="W43" s="1400"/>
      <c r="X43" s="1400"/>
      <c r="Z43" s="1385"/>
      <c r="AA43" s="1385"/>
      <c r="AB43" s="1385"/>
    </row>
    <row r="44" spans="1:28" s="1181" customFormat="1" ht="10.5" customHeight="1" x14ac:dyDescent="0.2">
      <c r="A44" s="1179"/>
      <c r="B44" s="1049"/>
      <c r="C44" s="1386"/>
      <c r="D44" s="1387" t="s">
        <v>588</v>
      </c>
      <c r="E44" s="1396">
        <v>12.601843691994418</v>
      </c>
      <c r="F44" s="1396">
        <v>13.094083086763133</v>
      </c>
      <c r="G44" s="1396">
        <v>13.252114205873955</v>
      </c>
      <c r="H44" s="1396">
        <v>13.555354725407218</v>
      </c>
      <c r="I44" s="1396">
        <v>13.618645963974821</v>
      </c>
      <c r="J44" s="1396">
        <v>13.515638329373903</v>
      </c>
      <c r="K44" s="1396">
        <v>13.673033065127308</v>
      </c>
      <c r="L44" s="1396">
        <v>13.732516882726308</v>
      </c>
      <c r="M44" s="1396">
        <v>14.145734665514039</v>
      </c>
      <c r="N44" s="1383"/>
      <c r="O44" s="1136"/>
      <c r="P44" s="1389"/>
      <c r="Q44" s="1389"/>
      <c r="R44" s="1389"/>
      <c r="S44" s="1389"/>
      <c r="T44" s="1401"/>
      <c r="V44" s="1400"/>
      <c r="W44" s="1400"/>
      <c r="X44" s="1400"/>
      <c r="Z44" s="1385"/>
      <c r="AA44" s="1385"/>
      <c r="AB44" s="1385"/>
    </row>
    <row r="45" spans="1:28" s="1181" customFormat="1" ht="10.5" customHeight="1" x14ac:dyDescent="0.2">
      <c r="A45" s="1179"/>
      <c r="B45" s="1049"/>
      <c r="C45" s="1386"/>
      <c r="D45" s="1387" t="s">
        <v>589</v>
      </c>
      <c r="E45" s="1396">
        <v>7.1086596853861357</v>
      </c>
      <c r="F45" s="1396">
        <v>7.5655420236630242</v>
      </c>
      <c r="G45" s="1396">
        <v>7.6502413221648444</v>
      </c>
      <c r="H45" s="1396">
        <v>7.8092285697689698</v>
      </c>
      <c r="I45" s="1396">
        <v>7.7581669717869932</v>
      </c>
      <c r="J45" s="1396">
        <v>7.6610207814419589</v>
      </c>
      <c r="K45" s="1396">
        <v>7.6416368385605979</v>
      </c>
      <c r="L45" s="1396">
        <v>7.5857299902526192</v>
      </c>
      <c r="M45" s="1396">
        <v>7.7197654909160338</v>
      </c>
      <c r="N45" s="1383"/>
      <c r="O45" s="1136"/>
      <c r="P45" s="1389"/>
      <c r="Q45" s="1389"/>
      <c r="R45" s="1389"/>
      <c r="S45" s="1389"/>
      <c r="T45" s="1401"/>
      <c r="V45" s="1400"/>
      <c r="W45" s="1400"/>
      <c r="X45" s="1400"/>
      <c r="Z45" s="1385"/>
      <c r="AA45" s="1385"/>
      <c r="AB45" s="1385"/>
    </row>
    <row r="46" spans="1:28" s="1181" customFormat="1" ht="10.5" customHeight="1" x14ac:dyDescent="0.2">
      <c r="A46" s="1179"/>
      <c r="B46" s="1049"/>
      <c r="C46" s="1386"/>
      <c r="D46" s="1387" t="s">
        <v>590</v>
      </c>
      <c r="E46" s="1396">
        <v>2.1651734794583701</v>
      </c>
      <c r="F46" s="1396">
        <v>2.3460495403571442</v>
      </c>
      <c r="G46" s="1396">
        <v>2.2941059305694691</v>
      </c>
      <c r="H46" s="1396">
        <v>2.3689701024146541</v>
      </c>
      <c r="I46" s="1396">
        <v>2.3744902833149344</v>
      </c>
      <c r="J46" s="1396">
        <v>2.3393577889827712</v>
      </c>
      <c r="K46" s="1396">
        <v>2.3905006752443709</v>
      </c>
      <c r="L46" s="1396">
        <v>2.4396190394620496</v>
      </c>
      <c r="M46" s="1396">
        <v>2.4870739977569758</v>
      </c>
      <c r="N46" s="1383"/>
      <c r="O46" s="1136"/>
      <c r="P46" s="1389"/>
      <c r="Q46" s="1389"/>
      <c r="R46" s="1389"/>
      <c r="S46" s="1389"/>
      <c r="T46" s="1401"/>
      <c r="V46" s="1400"/>
      <c r="W46" s="1400"/>
      <c r="X46" s="1400"/>
      <c r="Z46" s="1385"/>
      <c r="AA46" s="1385"/>
      <c r="AB46" s="1385"/>
    </row>
    <row r="47" spans="1:28" s="1181" customFormat="1" ht="10.5" customHeight="1" x14ac:dyDescent="0.2">
      <c r="A47" s="1179"/>
      <c r="B47" s="1049"/>
      <c r="C47" s="1386"/>
      <c r="D47" s="1387" t="s">
        <v>591</v>
      </c>
      <c r="E47" s="1396">
        <v>0.61808585486268353</v>
      </c>
      <c r="F47" s="1396">
        <v>0.64457050493204693</v>
      </c>
      <c r="G47" s="1396">
        <v>0.67073727134737149</v>
      </c>
      <c r="H47" s="1396">
        <v>0.69049172744336995</v>
      </c>
      <c r="I47" s="1396">
        <v>0.67965751058840707</v>
      </c>
      <c r="J47" s="1396">
        <v>0.63013825080757369</v>
      </c>
      <c r="K47" s="1396">
        <v>0.62944125725529865</v>
      </c>
      <c r="L47" s="1396">
        <v>0.65929862655852256</v>
      </c>
      <c r="M47" s="1396">
        <v>0.66052422602292837</v>
      </c>
      <c r="N47" s="1383"/>
      <c r="O47" s="1136"/>
      <c r="P47" s="1389"/>
      <c r="Q47" s="1389"/>
      <c r="R47" s="1389"/>
      <c r="S47" s="1389"/>
      <c r="T47" s="1401"/>
      <c r="V47" s="1400"/>
      <c r="W47" s="1400"/>
      <c r="X47" s="1400"/>
      <c r="Z47" s="1385"/>
      <c r="AA47" s="1385"/>
      <c r="AB47" s="1385"/>
    </row>
    <row r="48" spans="1:28" s="1181" customFormat="1" ht="10.5" customHeight="1" x14ac:dyDescent="0.2">
      <c r="A48" s="1179"/>
      <c r="B48" s="1049"/>
      <c r="C48" s="1386"/>
      <c r="D48" s="1387" t="s">
        <v>592</v>
      </c>
      <c r="E48" s="1396">
        <v>0.52573316652539215</v>
      </c>
      <c r="F48" s="1396">
        <v>0.58877877348846364</v>
      </c>
      <c r="G48" s="1396">
        <v>0.57521902476213649</v>
      </c>
      <c r="H48" s="1396">
        <v>0.58515183753480582</v>
      </c>
      <c r="I48" s="1396">
        <v>0.56899959852124637</v>
      </c>
      <c r="J48" s="1396">
        <v>0.55437230689926442</v>
      </c>
      <c r="K48" s="1396">
        <v>0.55892856873806895</v>
      </c>
      <c r="L48" s="1396">
        <v>0.55681243615903553</v>
      </c>
      <c r="M48" s="1396">
        <v>0.56141275822102188</v>
      </c>
      <c r="N48" s="1383"/>
      <c r="O48" s="1136"/>
      <c r="P48" s="1389"/>
      <c r="Q48" s="1389"/>
      <c r="R48" s="1389"/>
      <c r="S48" s="1389"/>
      <c r="T48" s="1401"/>
      <c r="V48" s="1400"/>
      <c r="W48" s="1400"/>
      <c r="X48" s="1400"/>
      <c r="Z48" s="1385"/>
      <c r="AA48" s="1385"/>
      <c r="AB48" s="1385"/>
    </row>
    <row r="49" spans="1:28" s="1181" customFormat="1" ht="6.75" customHeight="1" thickBot="1" x14ac:dyDescent="0.25">
      <c r="A49" s="1179"/>
      <c r="B49" s="1049"/>
      <c r="C49" s="1402"/>
      <c r="D49" s="1403"/>
      <c r="E49" s="1404"/>
      <c r="F49" s="1405"/>
      <c r="G49" s="1405"/>
      <c r="H49" s="1405"/>
      <c r="I49" s="1406"/>
      <c r="J49" s="1407"/>
      <c r="K49" s="1408"/>
      <c r="L49" s="1408"/>
      <c r="M49" s="1408"/>
      <c r="N49" s="1383"/>
      <c r="O49" s="1136"/>
      <c r="P49" s="1389"/>
      <c r="Q49" s="1389"/>
      <c r="R49" s="1389"/>
      <c r="S49" s="1389"/>
      <c r="T49" s="1401"/>
      <c r="V49" s="1400"/>
      <c r="W49" s="1400"/>
      <c r="X49" s="1400"/>
      <c r="Z49" s="1385"/>
      <c r="AA49" s="1385"/>
      <c r="AB49" s="1385"/>
    </row>
    <row r="50" spans="1:28" s="1181" customFormat="1" ht="13.5" customHeight="1" thickBot="1" x14ac:dyDescent="0.25">
      <c r="A50" s="1179"/>
      <c r="B50" s="1049"/>
      <c r="C50" s="1409" t="s">
        <v>593</v>
      </c>
      <c r="D50" s="1410"/>
      <c r="E50" s="1410"/>
      <c r="F50" s="1410"/>
      <c r="G50" s="1410"/>
      <c r="H50" s="1410"/>
      <c r="I50" s="1410"/>
      <c r="J50" s="1410"/>
      <c r="K50" s="1410"/>
      <c r="L50" s="1410"/>
      <c r="M50" s="1411"/>
      <c r="N50" s="1383"/>
      <c r="O50" s="1136"/>
      <c r="P50" s="1389"/>
      <c r="Q50" s="1389"/>
      <c r="R50" s="1389"/>
      <c r="S50" s="1389"/>
      <c r="T50" s="1401"/>
      <c r="V50" s="1400"/>
      <c r="W50" s="1400"/>
      <c r="X50" s="1400"/>
      <c r="Z50" s="1385"/>
      <c r="AA50" s="1385"/>
      <c r="AB50" s="1385"/>
    </row>
    <row r="51" spans="1:28" s="1181" customFormat="1" ht="6" customHeight="1" x14ac:dyDescent="0.2">
      <c r="A51" s="1179"/>
      <c r="B51" s="1049"/>
      <c r="C51" s="1413"/>
      <c r="D51" s="1413"/>
      <c r="E51" s="1413"/>
      <c r="F51" s="1413"/>
      <c r="G51" s="1413"/>
      <c r="H51" s="1413"/>
      <c r="I51" s="1413"/>
      <c r="J51" s="1413"/>
      <c r="K51" s="1413"/>
      <c r="L51" s="1413"/>
      <c r="M51" s="1413"/>
      <c r="N51" s="1383"/>
      <c r="O51" s="1136"/>
      <c r="P51" s="1389"/>
      <c r="Q51" s="1389"/>
      <c r="R51" s="1389"/>
      <c r="S51" s="1389"/>
      <c r="T51" s="1401"/>
      <c r="V51" s="1400"/>
      <c r="W51" s="1400"/>
      <c r="X51" s="1400"/>
      <c r="Z51" s="1385"/>
      <c r="AA51" s="1385"/>
      <c r="AB51" s="1385"/>
    </row>
    <row r="52" spans="1:28" s="1181" customFormat="1" ht="13.5" customHeight="1" x14ac:dyDescent="0.2">
      <c r="A52" s="1179"/>
      <c r="B52" s="1049"/>
      <c r="C52" s="1414"/>
      <c r="D52" s="1414"/>
      <c r="E52" s="1378">
        <v>2009</v>
      </c>
      <c r="F52" s="1378">
        <v>2010</v>
      </c>
      <c r="G52" s="1378">
        <v>2011</v>
      </c>
      <c r="H52" s="1378">
        <v>2012</v>
      </c>
      <c r="I52" s="1378">
        <v>2013</v>
      </c>
      <c r="J52" s="1378">
        <v>2014</v>
      </c>
      <c r="K52" s="1378">
        <v>2015</v>
      </c>
      <c r="L52" s="1378">
        <v>2016</v>
      </c>
      <c r="M52" s="1378">
        <v>2017</v>
      </c>
      <c r="N52" s="1383"/>
      <c r="O52" s="1136"/>
      <c r="P52" s="1389"/>
      <c r="Q52" s="1389"/>
      <c r="R52" s="1389"/>
      <c r="S52" s="1389"/>
      <c r="T52" s="1401"/>
      <c r="V52" s="1400"/>
      <c r="W52" s="1400"/>
      <c r="X52" s="1400"/>
      <c r="Z52" s="1385"/>
      <c r="AA52" s="1385"/>
      <c r="AB52" s="1385"/>
    </row>
    <row r="53" spans="1:28" s="1181" customFormat="1" ht="11.25" customHeight="1" x14ac:dyDescent="0.2">
      <c r="A53" s="1179"/>
      <c r="B53" s="1049"/>
      <c r="C53" s="1381" t="s">
        <v>67</v>
      </c>
      <c r="D53" s="1415"/>
      <c r="E53" s="1416">
        <v>2082235</v>
      </c>
      <c r="F53" s="1416">
        <v>2073784</v>
      </c>
      <c r="G53" s="1416">
        <v>2038354</v>
      </c>
      <c r="H53" s="1416">
        <v>1910957</v>
      </c>
      <c r="I53" s="1416">
        <v>1890511</v>
      </c>
      <c r="J53" s="1416">
        <v>1928307</v>
      </c>
      <c r="K53" s="1416">
        <v>1991131</v>
      </c>
      <c r="L53" s="1416">
        <v>2054911</v>
      </c>
      <c r="M53" s="1416">
        <v>2131943</v>
      </c>
      <c r="N53" s="1383"/>
      <c r="O53" s="1417"/>
      <c r="P53" s="1412"/>
      <c r="Q53" s="1412"/>
      <c r="R53" s="1412"/>
      <c r="S53" s="1412"/>
      <c r="T53" s="1399"/>
      <c r="U53" s="1418"/>
    </row>
    <row r="54" spans="1:28" s="1181" customFormat="1" ht="10.5" customHeight="1" x14ac:dyDescent="0.2">
      <c r="A54" s="1179"/>
      <c r="B54" s="1398"/>
      <c r="C54" s="1386"/>
      <c r="D54" s="1387" t="s">
        <v>583</v>
      </c>
      <c r="E54" s="1388">
        <v>6519</v>
      </c>
      <c r="F54" s="1388">
        <v>6204</v>
      </c>
      <c r="G54" s="1388">
        <v>6081</v>
      </c>
      <c r="H54" s="1388">
        <v>4937</v>
      </c>
      <c r="I54" s="1388">
        <v>4602</v>
      </c>
      <c r="J54" s="1388">
        <v>5299</v>
      </c>
      <c r="K54" s="1388">
        <v>4830</v>
      </c>
      <c r="L54" s="1388">
        <v>5114</v>
      </c>
      <c r="M54" s="1388">
        <v>4504</v>
      </c>
      <c r="N54" s="1383"/>
      <c r="O54" s="1417"/>
      <c r="P54" s="1412"/>
      <c r="Q54" s="1412"/>
      <c r="R54" s="1412"/>
      <c r="S54" s="1412"/>
      <c r="T54" s="1419"/>
    </row>
    <row r="55" spans="1:28" ht="10.5" customHeight="1" x14ac:dyDescent="0.2">
      <c r="A55" s="1130"/>
      <c r="B55" s="1202"/>
      <c r="C55" s="1386"/>
      <c r="D55" s="1387" t="s">
        <v>584</v>
      </c>
      <c r="E55" s="1388">
        <v>129464</v>
      </c>
      <c r="F55" s="1388">
        <v>94906</v>
      </c>
      <c r="G55" s="1388">
        <v>92366</v>
      </c>
      <c r="H55" s="1388">
        <v>77732</v>
      </c>
      <c r="I55" s="1388">
        <v>76522</v>
      </c>
      <c r="J55" s="1388">
        <v>96190</v>
      </c>
      <c r="K55" s="1388">
        <v>94391</v>
      </c>
      <c r="L55" s="1388">
        <v>111160</v>
      </c>
      <c r="M55" s="1388">
        <v>113811</v>
      </c>
      <c r="N55" s="1383"/>
      <c r="O55" s="1130"/>
    </row>
    <row r="56" spans="1:28" ht="10.5" customHeight="1" x14ac:dyDescent="0.25">
      <c r="A56" s="1130"/>
      <c r="B56" s="1202"/>
      <c r="C56" s="1386"/>
      <c r="D56" s="1387" t="s">
        <v>585</v>
      </c>
      <c r="E56" s="1420">
        <v>505974</v>
      </c>
      <c r="F56" s="1420">
        <v>419743</v>
      </c>
      <c r="G56" s="1420">
        <v>368199</v>
      </c>
      <c r="H56" s="1420">
        <v>337500</v>
      </c>
      <c r="I56" s="1420">
        <v>337597</v>
      </c>
      <c r="J56" s="1420">
        <v>263005</v>
      </c>
      <c r="K56" s="1420">
        <v>299309</v>
      </c>
      <c r="L56" s="1420">
        <v>173237</v>
      </c>
      <c r="M56" s="1420">
        <v>67127</v>
      </c>
      <c r="N56" s="1383"/>
      <c r="O56" s="1130"/>
      <c r="P56" s="1421"/>
    </row>
    <row r="57" spans="1:28" ht="10.5" customHeight="1" x14ac:dyDescent="0.25">
      <c r="A57" s="1130"/>
      <c r="B57" s="1202"/>
      <c r="C57" s="1386"/>
      <c r="D57" s="1387" t="s">
        <v>586</v>
      </c>
      <c r="E57" s="1420">
        <v>422660</v>
      </c>
      <c r="F57" s="1420">
        <v>464929</v>
      </c>
      <c r="G57" s="1420">
        <v>478179</v>
      </c>
      <c r="H57" s="1420">
        <v>451076</v>
      </c>
      <c r="I57" s="1420">
        <v>447792</v>
      </c>
      <c r="J57" s="1420">
        <v>515119</v>
      </c>
      <c r="K57" s="1420">
        <v>499134</v>
      </c>
      <c r="L57" s="1420">
        <v>610567</v>
      </c>
      <c r="M57" s="1420">
        <v>678494</v>
      </c>
      <c r="N57" s="1383"/>
      <c r="O57" s="1130"/>
      <c r="P57" s="1421"/>
    </row>
    <row r="58" spans="1:28" ht="10.5" customHeight="1" x14ac:dyDescent="0.25">
      <c r="A58" s="1130"/>
      <c r="B58" s="1202"/>
      <c r="C58" s="1386"/>
      <c r="D58" s="1387" t="s">
        <v>587</v>
      </c>
      <c r="E58" s="1420">
        <v>371799</v>
      </c>
      <c r="F58" s="1420">
        <v>406985</v>
      </c>
      <c r="G58" s="1420">
        <v>417793</v>
      </c>
      <c r="H58" s="1420">
        <v>397995</v>
      </c>
      <c r="I58" s="1420">
        <v>390072</v>
      </c>
      <c r="J58" s="1420">
        <v>406739</v>
      </c>
      <c r="K58" s="1420">
        <v>424999</v>
      </c>
      <c r="L58" s="1420">
        <v>457078</v>
      </c>
      <c r="M58" s="1420">
        <v>515604</v>
      </c>
      <c r="N58" s="1383"/>
      <c r="O58" s="1130"/>
      <c r="P58" s="1421"/>
    </row>
    <row r="59" spans="1:28" ht="10.5" customHeight="1" x14ac:dyDescent="0.25">
      <c r="A59" s="1130"/>
      <c r="B59" s="1202"/>
      <c r="C59" s="1386"/>
      <c r="D59" s="1387" t="s">
        <v>588</v>
      </c>
      <c r="E59" s="1420">
        <v>321894</v>
      </c>
      <c r="F59" s="1420">
        <v>341167</v>
      </c>
      <c r="G59" s="1420">
        <v>341403</v>
      </c>
      <c r="H59" s="1420">
        <v>321675</v>
      </c>
      <c r="I59" s="1420">
        <v>318747</v>
      </c>
      <c r="J59" s="1420">
        <v>324052</v>
      </c>
      <c r="K59" s="1420">
        <v>340648</v>
      </c>
      <c r="L59" s="1420">
        <v>358090</v>
      </c>
      <c r="M59" s="1420">
        <v>390355</v>
      </c>
      <c r="N59" s="1383"/>
      <c r="O59" s="1130"/>
      <c r="P59" s="1421"/>
    </row>
    <row r="60" spans="1:28" ht="10.5" customHeight="1" x14ac:dyDescent="0.25">
      <c r="A60" s="1130"/>
      <c r="B60" s="1202"/>
      <c r="C60" s="1386"/>
      <c r="D60" s="1387" t="s">
        <v>589</v>
      </c>
      <c r="E60" s="1420">
        <v>210850</v>
      </c>
      <c r="F60" s="1420">
        <v>221918</v>
      </c>
      <c r="G60" s="1420">
        <v>218207</v>
      </c>
      <c r="H60" s="1420">
        <v>208076</v>
      </c>
      <c r="I60" s="1420">
        <v>203125</v>
      </c>
      <c r="J60" s="1420">
        <v>205599</v>
      </c>
      <c r="K60" s="1420">
        <v>211987</v>
      </c>
      <c r="L60" s="1420">
        <v>219147</v>
      </c>
      <c r="M60" s="1420">
        <v>235210</v>
      </c>
      <c r="N60" s="1383"/>
      <c r="O60" s="1130"/>
      <c r="P60" s="1421"/>
    </row>
    <row r="61" spans="1:28" ht="10.5" customHeight="1" x14ac:dyDescent="0.25">
      <c r="A61" s="1130"/>
      <c r="B61" s="1202"/>
      <c r="C61" s="1386"/>
      <c r="D61" s="1387" t="s">
        <v>590</v>
      </c>
      <c r="E61" s="1420">
        <v>73567</v>
      </c>
      <c r="F61" s="1420">
        <v>77029</v>
      </c>
      <c r="G61" s="1420">
        <v>75273</v>
      </c>
      <c r="H61" s="1420">
        <v>72825</v>
      </c>
      <c r="I61" s="1420">
        <v>73599</v>
      </c>
      <c r="J61" s="1420">
        <v>73982</v>
      </c>
      <c r="K61" s="1420">
        <v>76280</v>
      </c>
      <c r="L61" s="1420">
        <v>79072</v>
      </c>
      <c r="M61" s="1420">
        <v>83250</v>
      </c>
      <c r="N61" s="1383"/>
      <c r="O61" s="1130"/>
      <c r="P61" s="1421"/>
    </row>
    <row r="62" spans="1:28" ht="10.5" customHeight="1" x14ac:dyDescent="0.25">
      <c r="A62" s="1130"/>
      <c r="B62" s="1202"/>
      <c r="C62" s="1386"/>
      <c r="D62" s="1387" t="s">
        <v>591</v>
      </c>
      <c r="E62" s="1420">
        <v>22522</v>
      </c>
      <c r="F62" s="1420">
        <v>22488</v>
      </c>
      <c r="G62" s="1420">
        <v>22358</v>
      </c>
      <c r="H62" s="1420">
        <v>21571</v>
      </c>
      <c r="I62" s="1420">
        <v>21344</v>
      </c>
      <c r="J62" s="1420">
        <v>21232</v>
      </c>
      <c r="K62" s="1420">
        <v>21937</v>
      </c>
      <c r="L62" s="1420">
        <v>23194</v>
      </c>
      <c r="M62" s="1420">
        <v>24313</v>
      </c>
      <c r="N62" s="1383"/>
      <c r="O62" s="1130"/>
      <c r="P62" s="1421"/>
    </row>
    <row r="63" spans="1:28" ht="10.5" customHeight="1" x14ac:dyDescent="0.25">
      <c r="A63" s="1130"/>
      <c r="B63" s="1202"/>
      <c r="C63" s="1386"/>
      <c r="D63" s="1387" t="s">
        <v>592</v>
      </c>
      <c r="E63" s="1420">
        <v>16986</v>
      </c>
      <c r="F63" s="1420">
        <v>18415</v>
      </c>
      <c r="G63" s="1420">
        <v>18495</v>
      </c>
      <c r="H63" s="1420">
        <v>17570</v>
      </c>
      <c r="I63" s="1420">
        <v>17111</v>
      </c>
      <c r="J63" s="1420">
        <v>17090</v>
      </c>
      <c r="K63" s="1420">
        <v>17616</v>
      </c>
      <c r="L63" s="1420">
        <v>18252</v>
      </c>
      <c r="M63" s="1420">
        <v>19275</v>
      </c>
      <c r="N63" s="1383"/>
      <c r="O63" s="1130"/>
      <c r="P63" s="1421"/>
    </row>
    <row r="64" spans="1:28" ht="11.25" customHeight="1" x14ac:dyDescent="0.25">
      <c r="A64" s="1130"/>
      <c r="B64" s="1202"/>
      <c r="C64" s="1364" t="s">
        <v>67</v>
      </c>
      <c r="D64" s="1422"/>
      <c r="E64" s="1393">
        <v>100</v>
      </c>
      <c r="F64" s="1393">
        <v>100</v>
      </c>
      <c r="G64" s="1393">
        <v>100</v>
      </c>
      <c r="H64" s="1393">
        <v>100</v>
      </c>
      <c r="I64" s="1393">
        <v>100</v>
      </c>
      <c r="J64" s="1393">
        <v>100</v>
      </c>
      <c r="K64" s="1393">
        <v>100</v>
      </c>
      <c r="L64" s="1393">
        <v>100</v>
      </c>
      <c r="M64" s="1393">
        <v>100</v>
      </c>
      <c r="N64" s="1383"/>
      <c r="O64" s="1130"/>
      <c r="P64" s="1421"/>
    </row>
    <row r="65" spans="1:16" ht="10.5" customHeight="1" x14ac:dyDescent="0.25">
      <c r="A65" s="1130"/>
      <c r="B65" s="1202"/>
      <c r="C65" s="1386"/>
      <c r="D65" s="1387" t="s">
        <v>583</v>
      </c>
      <c r="E65" s="1396">
        <v>0.31307705422298637</v>
      </c>
      <c r="F65" s="1396">
        <v>0.29916326869143556</v>
      </c>
      <c r="G65" s="1396">
        <v>0.29832894580627312</v>
      </c>
      <c r="H65" s="1396">
        <v>0.25835222875239999</v>
      </c>
      <c r="I65" s="1396">
        <v>0.24342624824716702</v>
      </c>
      <c r="J65" s="1396">
        <v>0.27480064118420977</v>
      </c>
      <c r="K65" s="1396">
        <v>0.24257570195029862</v>
      </c>
      <c r="L65" s="1396">
        <v>0.24886722587985563</v>
      </c>
      <c r="M65" s="1396">
        <v>0.21126268385224184</v>
      </c>
      <c r="N65" s="1383"/>
      <c r="O65" s="1130"/>
      <c r="P65" s="1421"/>
    </row>
    <row r="66" spans="1:16" ht="10.5" customHeight="1" x14ac:dyDescent="0.25">
      <c r="A66" s="1130"/>
      <c r="B66" s="1202"/>
      <c r="C66" s="1386"/>
      <c r="D66" s="1387" t="s">
        <v>584</v>
      </c>
      <c r="E66" s="1396">
        <v>6.2175498923032224</v>
      </c>
      <c r="F66" s="1396">
        <v>4.5764650513264646</v>
      </c>
      <c r="G66" s="1396">
        <v>4.5314013169449465</v>
      </c>
      <c r="H66" s="1396">
        <v>4.0677001104682109</v>
      </c>
      <c r="I66" s="1396">
        <v>4.0476886936918115</v>
      </c>
      <c r="J66" s="1396">
        <v>4.9883135828475442</v>
      </c>
      <c r="K66" s="1396">
        <v>4.7405720668303593</v>
      </c>
      <c r="L66" s="1396">
        <v>5.4094800212758605</v>
      </c>
      <c r="M66" s="1396">
        <v>5.3383697406544171</v>
      </c>
      <c r="N66" s="1383"/>
      <c r="O66" s="1130"/>
      <c r="P66" s="1421"/>
    </row>
    <row r="67" spans="1:16" ht="10.5" customHeight="1" x14ac:dyDescent="0.25">
      <c r="A67" s="1130"/>
      <c r="B67" s="1202"/>
      <c r="C67" s="1386"/>
      <c r="D67" s="1387" t="s">
        <v>585</v>
      </c>
      <c r="E67" s="1396">
        <v>24.299562729470978</v>
      </c>
      <c r="F67" s="1396">
        <v>20.240439698637854</v>
      </c>
      <c r="G67" s="1396">
        <v>18.063545390054916</v>
      </c>
      <c r="H67" s="1396">
        <v>17.661307920586385</v>
      </c>
      <c r="I67" s="1396">
        <v>17.857447007713787</v>
      </c>
      <c r="J67" s="1396">
        <v>13.639166377552952</v>
      </c>
      <c r="K67" s="1396">
        <v>15.032109891313027</v>
      </c>
      <c r="L67" s="1396">
        <v>8.4303894426571269</v>
      </c>
      <c r="M67" s="1396">
        <v>3.1486301463031605</v>
      </c>
      <c r="N67" s="1383"/>
      <c r="O67" s="1130"/>
      <c r="P67" s="1421"/>
    </row>
    <row r="68" spans="1:16" ht="10.5" customHeight="1" x14ac:dyDescent="0.25">
      <c r="A68" s="1130"/>
      <c r="B68" s="1202"/>
      <c r="C68" s="1386"/>
      <c r="D68" s="1387" t="s">
        <v>586</v>
      </c>
      <c r="E68" s="1396">
        <v>20.298381306624851</v>
      </c>
      <c r="F68" s="1396">
        <v>22.419355149813093</v>
      </c>
      <c r="G68" s="1396">
        <v>23.459075312727819</v>
      </c>
      <c r="H68" s="1396">
        <v>23.604717426922743</v>
      </c>
      <c r="I68" s="1396">
        <v>23.686294340524864</v>
      </c>
      <c r="J68" s="1396">
        <v>26.713536796785991</v>
      </c>
      <c r="K68" s="1396">
        <v>25.067863440426574</v>
      </c>
      <c r="L68" s="1396">
        <v>29.712576359754756</v>
      </c>
      <c r="M68" s="1396">
        <v>31.825147295213803</v>
      </c>
      <c r="N68" s="1383"/>
      <c r="O68" s="1130"/>
      <c r="P68" s="1421"/>
    </row>
    <row r="69" spans="1:16" ht="10.5" customHeight="1" x14ac:dyDescent="0.25">
      <c r="A69" s="1130"/>
      <c r="B69" s="1202"/>
      <c r="C69" s="1386"/>
      <c r="D69" s="1387" t="s">
        <v>587</v>
      </c>
      <c r="E69" s="1396">
        <v>17.855765559603025</v>
      </c>
      <c r="F69" s="1396">
        <v>19.625235800835576</v>
      </c>
      <c r="G69" s="1396">
        <v>20.496586952021094</v>
      </c>
      <c r="H69" s="1396">
        <v>20.826999246974161</v>
      </c>
      <c r="I69" s="1396">
        <v>20.633151565899379</v>
      </c>
      <c r="J69" s="1396">
        <v>21.093062463601491</v>
      </c>
      <c r="K69" s="1396">
        <v>21.344602640408894</v>
      </c>
      <c r="L69" s="1396">
        <v>22.243201773702122</v>
      </c>
      <c r="M69" s="1396">
        <v>24.184699121880836</v>
      </c>
      <c r="N69" s="1383"/>
      <c r="O69" s="1130"/>
      <c r="P69" s="1421"/>
    </row>
    <row r="70" spans="1:16" ht="10.5" customHeight="1" x14ac:dyDescent="0.25">
      <c r="A70" s="1130"/>
      <c r="B70" s="1202"/>
      <c r="C70" s="1386"/>
      <c r="D70" s="1387" t="s">
        <v>588</v>
      </c>
      <c r="E70" s="1396">
        <v>15.459062017495622</v>
      </c>
      <c r="F70" s="1396">
        <v>16.45142406345116</v>
      </c>
      <c r="G70" s="1396">
        <v>16.74895528450897</v>
      </c>
      <c r="H70" s="1396">
        <v>16.833188815865558</v>
      </c>
      <c r="I70" s="1396">
        <v>16.860362092577084</v>
      </c>
      <c r="J70" s="1396">
        <v>16.805000448580024</v>
      </c>
      <c r="K70" s="1396">
        <v>17.108266608274391</v>
      </c>
      <c r="L70" s="1396">
        <v>17.426058841477808</v>
      </c>
      <c r="M70" s="1396">
        <v>18.309823480271284</v>
      </c>
      <c r="N70" s="1383"/>
      <c r="O70" s="1130"/>
      <c r="P70" s="1421"/>
    </row>
    <row r="71" spans="1:16" ht="10.5" customHeight="1" x14ac:dyDescent="0.25">
      <c r="A71" s="1130"/>
      <c r="B71" s="1202"/>
      <c r="C71" s="1386"/>
      <c r="D71" s="1387" t="s">
        <v>589</v>
      </c>
      <c r="E71" s="1396">
        <v>10.126138500217314</v>
      </c>
      <c r="F71" s="1396">
        <v>10.701114484440039</v>
      </c>
      <c r="G71" s="1396">
        <v>10.705059081984777</v>
      </c>
      <c r="H71" s="1396">
        <v>10.888575724100543</v>
      </c>
      <c r="I71" s="1396">
        <v>10.744449516559278</v>
      </c>
      <c r="J71" s="1396">
        <v>10.662150788230297</v>
      </c>
      <c r="K71" s="1396">
        <v>10.646562179987153</v>
      </c>
      <c r="L71" s="1396">
        <v>10.664549462239483</v>
      </c>
      <c r="M71" s="1396">
        <v>11.032658940694006</v>
      </c>
      <c r="N71" s="1383"/>
      <c r="O71" s="1130"/>
      <c r="P71" s="1421"/>
    </row>
    <row r="72" spans="1:16" ht="10.5" customHeight="1" x14ac:dyDescent="0.25">
      <c r="A72" s="1130"/>
      <c r="B72" s="1202"/>
      <c r="C72" s="1386"/>
      <c r="D72" s="1387" t="s">
        <v>590</v>
      </c>
      <c r="E72" s="1396">
        <v>3.5330786390585116</v>
      </c>
      <c r="F72" s="1396">
        <v>3.7144177021329128</v>
      </c>
      <c r="G72" s="1396">
        <v>3.6928325501851003</v>
      </c>
      <c r="H72" s="1396">
        <v>3.8109177757531962</v>
      </c>
      <c r="I72" s="1396">
        <v>3.8930744121562904</v>
      </c>
      <c r="J72" s="1396">
        <v>3.8366297482714113</v>
      </c>
      <c r="K72" s="1396">
        <v>3.8309885185856678</v>
      </c>
      <c r="L72" s="1396">
        <v>3.8479525390637357</v>
      </c>
      <c r="M72" s="1396">
        <v>3.9048886391427917</v>
      </c>
      <c r="N72" s="1383"/>
      <c r="O72" s="1130"/>
      <c r="P72" s="1421"/>
    </row>
    <row r="73" spans="1:16" ht="10.5" customHeight="1" x14ac:dyDescent="0.25">
      <c r="A73" s="1130"/>
      <c r="B73" s="1202"/>
      <c r="C73" s="1386"/>
      <c r="D73" s="1387" t="s">
        <v>591</v>
      </c>
      <c r="E73" s="1396">
        <v>1.0816262333502222</v>
      </c>
      <c r="F73" s="1396">
        <v>1.0843945174617993</v>
      </c>
      <c r="G73" s="1396">
        <v>1.0968654119941876</v>
      </c>
      <c r="H73" s="1396">
        <v>1.1288061426813896</v>
      </c>
      <c r="I73" s="1396">
        <v>1.1290069192932493</v>
      </c>
      <c r="J73" s="1396">
        <v>1.1010694873793436</v>
      </c>
      <c r="K73" s="1396">
        <v>1.1017356467254038</v>
      </c>
      <c r="L73" s="1396">
        <v>1.12871068382037</v>
      </c>
      <c r="M73" s="1396">
        <v>1.1404151049066509</v>
      </c>
      <c r="N73" s="1383"/>
      <c r="O73" s="1130"/>
      <c r="P73" s="1421"/>
    </row>
    <row r="74" spans="1:16" ht="10.5" customHeight="1" x14ac:dyDescent="0.25">
      <c r="A74" s="1130"/>
      <c r="B74" s="1202"/>
      <c r="C74" s="1386"/>
      <c r="D74" s="1387" t="s">
        <v>592</v>
      </c>
      <c r="E74" s="1396">
        <v>0.81575806765326675</v>
      </c>
      <c r="F74" s="1396">
        <v>0.88799026320966901</v>
      </c>
      <c r="G74" s="1396">
        <v>0.90734975377191585</v>
      </c>
      <c r="H74" s="1396">
        <v>0.91943460789541587</v>
      </c>
      <c r="I74" s="1396">
        <v>0.90509920333708715</v>
      </c>
      <c r="J74" s="1396">
        <v>0.88626966556673814</v>
      </c>
      <c r="K74" s="1396">
        <v>0.88472330549823186</v>
      </c>
      <c r="L74" s="1396">
        <v>0.88821365012888631</v>
      </c>
      <c r="M74" s="1396">
        <v>0.90410484708080852</v>
      </c>
      <c r="N74" s="1383"/>
      <c r="O74" s="1130"/>
      <c r="P74" s="1421"/>
    </row>
    <row r="75" spans="1:16" ht="9.75" customHeight="1" x14ac:dyDescent="0.25">
      <c r="A75" s="1130"/>
      <c r="B75" s="1130"/>
      <c r="C75" s="1423" t="s">
        <v>594</v>
      </c>
      <c r="D75" s="1182"/>
      <c r="E75" s="1423"/>
      <c r="F75" s="1423"/>
      <c r="G75" s="1423"/>
      <c r="H75" s="1423"/>
      <c r="I75" s="1423"/>
      <c r="J75" s="1423"/>
      <c r="K75" s="1423"/>
      <c r="L75" s="1182"/>
      <c r="M75" s="1184"/>
      <c r="N75" s="1383"/>
      <c r="O75" s="1130"/>
      <c r="P75" s="1421"/>
    </row>
    <row r="76" spans="1:16" ht="30" customHeight="1" x14ac:dyDescent="0.25">
      <c r="A76" s="1130"/>
      <c r="B76" s="1130"/>
      <c r="C76" s="1588" t="s">
        <v>603</v>
      </c>
      <c r="D76" s="1588"/>
      <c r="E76" s="1588"/>
      <c r="F76" s="1588"/>
      <c r="G76" s="1588"/>
      <c r="H76" s="1588"/>
      <c r="I76" s="1588"/>
      <c r="J76" s="1588"/>
      <c r="K76" s="1588"/>
      <c r="L76" s="1588"/>
      <c r="M76" s="1588"/>
      <c r="N76" s="1155"/>
      <c r="O76" s="1130"/>
      <c r="P76" s="1421"/>
    </row>
    <row r="77" spans="1:16" ht="11.25" customHeight="1" x14ac:dyDescent="0.25">
      <c r="A77" s="1130"/>
      <c r="B77" s="1130"/>
      <c r="C77" s="1424" t="s">
        <v>595</v>
      </c>
      <c r="D77" s="1134"/>
      <c r="E77" s="1425"/>
      <c r="F77" s="1425"/>
      <c r="G77" s="1425"/>
      <c r="H77" s="1425"/>
      <c r="I77" s="1425"/>
      <c r="J77" s="1426"/>
      <c r="K77" s="1426"/>
      <c r="L77" s="1426"/>
      <c r="M77" s="1425"/>
      <c r="N77" s="1155"/>
      <c r="O77" s="1130"/>
      <c r="P77" s="1421"/>
    </row>
    <row r="78" spans="1:16" ht="14.25" customHeight="1" x14ac:dyDescent="0.25">
      <c r="A78" s="1130"/>
      <c r="B78" s="1130"/>
      <c r="C78" s="1423"/>
      <c r="D78" s="1134"/>
      <c r="E78" s="1135"/>
      <c r="F78" s="1135"/>
      <c r="G78" s="1135"/>
      <c r="H78" s="1135"/>
      <c r="I78" s="1130"/>
      <c r="J78" s="1427"/>
      <c r="K78" s="1130"/>
      <c r="L78" s="1589">
        <v>43617</v>
      </c>
      <c r="M78" s="1589"/>
      <c r="N78" s="368">
        <v>13</v>
      </c>
      <c r="O78" s="1130"/>
      <c r="P78" s="1421"/>
    </row>
    <row r="79" spans="1:16" ht="14.25" x14ac:dyDescent="0.25">
      <c r="C79" s="1205"/>
      <c r="P79" s="1421"/>
    </row>
    <row r="80" spans="1:16" ht="14.25" x14ac:dyDescent="0.25">
      <c r="P80" s="1421"/>
    </row>
    <row r="81" spans="16:16" ht="14.25" x14ac:dyDescent="0.25">
      <c r="P81" s="1421"/>
    </row>
    <row r="82" spans="16:16" ht="14.25" x14ac:dyDescent="0.25">
      <c r="P82" s="1421"/>
    </row>
    <row r="83" spans="16:16" ht="14.25" x14ac:dyDescent="0.25">
      <c r="P83" s="1421"/>
    </row>
    <row r="84" spans="16:16" ht="14.25" x14ac:dyDescent="0.25">
      <c r="P84" s="1421"/>
    </row>
    <row r="85" spans="16:16" ht="14.25" x14ac:dyDescent="0.25">
      <c r="P85" s="1421"/>
    </row>
    <row r="86" spans="16:16" ht="14.25" x14ac:dyDescent="0.25">
      <c r="P86" s="1421"/>
    </row>
    <row r="87" spans="16:16" ht="14.25" x14ac:dyDescent="0.25">
      <c r="P87" s="1421"/>
    </row>
    <row r="88" spans="16:16" ht="14.25" x14ac:dyDescent="0.25">
      <c r="P88" s="1421"/>
    </row>
  </sheetData>
  <mergeCells count="3">
    <mergeCell ref="B1:F1"/>
    <mergeCell ref="C76:M76"/>
    <mergeCell ref="L78:M7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A60"/>
  <sheetViews>
    <sheetView zoomScaleNormal="100" workbookViewId="0"/>
  </sheetViews>
  <sheetFormatPr defaultRowHeight="12.75" x14ac:dyDescent="0.2"/>
  <cols>
    <col min="1" max="1" width="1" style="131" customWidth="1"/>
    <col min="2" max="2" width="2.5703125" style="131" customWidth="1"/>
    <col min="3" max="3" width="1" style="131" customWidth="1"/>
    <col min="4" max="4" width="18.140625" style="131" customWidth="1"/>
    <col min="5" max="5" width="0.5703125" style="131" customWidth="1"/>
    <col min="6" max="6" width="9.85546875" style="131" customWidth="1"/>
    <col min="7" max="7" width="9" style="131" customWidth="1"/>
    <col min="8" max="8" width="9.7109375" style="131" customWidth="1"/>
    <col min="9" max="9" width="9.42578125" style="131" customWidth="1"/>
    <col min="10" max="10" width="9" style="131" customWidth="1"/>
    <col min="11" max="11" width="10" style="131" customWidth="1"/>
    <col min="12" max="12" width="9.28515625" style="131" customWidth="1"/>
    <col min="13" max="13" width="9.140625" style="131" customWidth="1"/>
    <col min="14" max="14" width="2.5703125" style="131" customWidth="1"/>
    <col min="15" max="15" width="1" style="131" customWidth="1"/>
    <col min="16" max="16384" width="9.140625" style="131"/>
  </cols>
  <sheetData>
    <row r="1" spans="1:15" ht="13.5" customHeight="1" x14ac:dyDescent="0.2">
      <c r="A1" s="130"/>
      <c r="B1" s="229"/>
      <c r="C1" s="229"/>
      <c r="D1" s="229"/>
      <c r="E1" s="218"/>
      <c r="F1" s="218"/>
      <c r="G1" s="218"/>
      <c r="H1" s="218"/>
      <c r="I1" s="218"/>
      <c r="J1" s="218"/>
      <c r="K1" s="1603" t="s">
        <v>310</v>
      </c>
      <c r="L1" s="1603"/>
      <c r="M1" s="1603"/>
      <c r="N1" s="1603"/>
      <c r="O1" s="130"/>
    </row>
    <row r="2" spans="1:15" ht="6" customHeight="1" x14ac:dyDescent="0.2">
      <c r="A2" s="130"/>
      <c r="B2" s="230"/>
      <c r="C2" s="366"/>
      <c r="D2" s="366"/>
      <c r="E2" s="217"/>
      <c r="F2" s="217"/>
      <c r="G2" s="217"/>
      <c r="H2" s="217"/>
      <c r="I2" s="217"/>
      <c r="J2" s="217"/>
      <c r="K2" s="217"/>
      <c r="L2" s="217"/>
      <c r="M2" s="132"/>
      <c r="N2" s="132"/>
      <c r="O2" s="130"/>
    </row>
    <row r="3" spans="1:15" ht="13.5" customHeight="1" thickBot="1" x14ac:dyDescent="0.25">
      <c r="A3" s="130"/>
      <c r="B3" s="231"/>
      <c r="C3" s="133"/>
      <c r="D3" s="133"/>
      <c r="E3" s="133"/>
      <c r="F3" s="132"/>
      <c r="G3" s="132"/>
      <c r="H3" s="132"/>
      <c r="I3" s="132"/>
      <c r="J3" s="132"/>
      <c r="K3" s="526"/>
      <c r="L3" s="526"/>
      <c r="M3" s="526" t="s">
        <v>69</v>
      </c>
      <c r="N3" s="526"/>
      <c r="O3" s="526"/>
    </row>
    <row r="4" spans="1:15" ht="15" customHeight="1" thickBot="1" x14ac:dyDescent="0.25">
      <c r="A4" s="130"/>
      <c r="B4" s="231"/>
      <c r="C4" s="1009" t="s">
        <v>471</v>
      </c>
      <c r="D4" s="243"/>
      <c r="E4" s="243"/>
      <c r="F4" s="243"/>
      <c r="G4" s="243"/>
      <c r="H4" s="243"/>
      <c r="I4" s="243"/>
      <c r="J4" s="243"/>
      <c r="K4" s="243"/>
      <c r="L4" s="243"/>
      <c r="M4" s="244"/>
      <c r="N4" s="526"/>
      <c r="O4" s="526"/>
    </row>
    <row r="5" spans="1:15" ht="7.5" customHeight="1" x14ac:dyDescent="0.2">
      <c r="A5" s="130"/>
      <c r="B5" s="231"/>
      <c r="C5" s="1604" t="s">
        <v>84</v>
      </c>
      <c r="D5" s="1604"/>
      <c r="E5" s="132"/>
      <c r="F5" s="11"/>
      <c r="G5" s="132"/>
      <c r="H5" s="132"/>
      <c r="I5" s="132"/>
      <c r="J5" s="132"/>
      <c r="K5" s="526"/>
      <c r="L5" s="526"/>
      <c r="M5" s="526"/>
      <c r="N5" s="526"/>
      <c r="O5" s="526"/>
    </row>
    <row r="6" spans="1:15" ht="13.5" customHeight="1" x14ac:dyDescent="0.2">
      <c r="A6" s="130"/>
      <c r="B6" s="231"/>
      <c r="C6" s="1605"/>
      <c r="D6" s="1605"/>
      <c r="E6" s="81">
        <v>1999</v>
      </c>
      <c r="F6" s="82">
        <v>2012</v>
      </c>
      <c r="G6" s="82">
        <v>2013</v>
      </c>
      <c r="H6" s="82">
        <v>2014</v>
      </c>
      <c r="I6" s="82">
        <v>2015</v>
      </c>
      <c r="J6" s="82">
        <v>2016</v>
      </c>
      <c r="K6" s="82">
        <v>2017</v>
      </c>
      <c r="L6" s="82">
        <v>2018</v>
      </c>
      <c r="M6" s="82">
        <v>2019</v>
      </c>
      <c r="N6" s="526"/>
      <c r="O6" s="526"/>
    </row>
    <row r="7" spans="1:15" ht="2.25" customHeight="1" x14ac:dyDescent="0.2">
      <c r="A7" s="130"/>
      <c r="B7" s="231"/>
      <c r="C7" s="83"/>
      <c r="D7" s="83"/>
      <c r="E7" s="11"/>
      <c r="F7" s="11"/>
      <c r="G7" s="11"/>
      <c r="H7" s="11"/>
      <c r="I7" s="11"/>
      <c r="J7" s="11"/>
      <c r="K7" s="11"/>
      <c r="L7" s="11"/>
      <c r="M7" s="11"/>
      <c r="N7" s="526"/>
      <c r="O7" s="526"/>
    </row>
    <row r="8" spans="1:15" ht="30" customHeight="1" x14ac:dyDescent="0.2">
      <c r="A8" s="130"/>
      <c r="B8" s="231"/>
      <c r="C8" s="1608" t="s">
        <v>288</v>
      </c>
      <c r="D8" s="1608"/>
      <c r="E8" s="1010"/>
      <c r="F8" s="922">
        <v>485</v>
      </c>
      <c r="G8" s="922">
        <v>485</v>
      </c>
      <c r="H8" s="922">
        <v>505</v>
      </c>
      <c r="I8" s="922">
        <v>505</v>
      </c>
      <c r="J8" s="922">
        <v>530</v>
      </c>
      <c r="K8" s="922">
        <v>557</v>
      </c>
      <c r="L8" s="922">
        <v>580</v>
      </c>
      <c r="M8" s="922">
        <v>600</v>
      </c>
      <c r="N8" s="193"/>
      <c r="O8" s="193"/>
    </row>
    <row r="9" spans="1:15" ht="31.5" customHeight="1" x14ac:dyDescent="0.2">
      <c r="A9" s="130"/>
      <c r="B9" s="233"/>
      <c r="C9" s="192" t="s">
        <v>279</v>
      </c>
      <c r="D9" s="192"/>
      <c r="E9" s="190"/>
      <c r="F9" s="190" t="s">
        <v>278</v>
      </c>
      <c r="G9" s="190" t="s">
        <v>327</v>
      </c>
      <c r="H9" s="190" t="s">
        <v>474</v>
      </c>
      <c r="I9" s="190" t="s">
        <v>327</v>
      </c>
      <c r="J9" s="190" t="s">
        <v>420</v>
      </c>
      <c r="K9" s="190" t="s">
        <v>460</v>
      </c>
      <c r="L9" s="190" t="s">
        <v>472</v>
      </c>
      <c r="M9" s="190" t="s">
        <v>501</v>
      </c>
      <c r="N9" s="191"/>
      <c r="O9" s="191"/>
    </row>
    <row r="10" spans="1:15" s="136" customFormat="1" ht="18" customHeight="1" x14ac:dyDescent="0.2">
      <c r="A10" s="134"/>
      <c r="B10" s="232"/>
      <c r="C10" s="137" t="s">
        <v>277</v>
      </c>
      <c r="D10" s="137"/>
      <c r="E10" s="190"/>
      <c r="F10" s="190" t="s">
        <v>276</v>
      </c>
      <c r="G10" s="190" t="s">
        <v>327</v>
      </c>
      <c r="H10" s="190" t="s">
        <v>503</v>
      </c>
      <c r="I10" s="190" t="s">
        <v>327</v>
      </c>
      <c r="J10" s="190" t="s">
        <v>419</v>
      </c>
      <c r="K10" s="190" t="s">
        <v>459</v>
      </c>
      <c r="L10" s="190" t="s">
        <v>473</v>
      </c>
      <c r="M10" s="190" t="s">
        <v>502</v>
      </c>
      <c r="N10" s="190"/>
      <c r="O10" s="190"/>
    </row>
    <row r="11" spans="1:15" ht="20.25" customHeight="1" thickBot="1" x14ac:dyDescent="0.25">
      <c r="A11" s="130"/>
      <c r="B11" s="231"/>
      <c r="C11" s="528" t="s">
        <v>328</v>
      </c>
      <c r="D11" s="527"/>
      <c r="E11" s="132"/>
      <c r="F11" s="132"/>
      <c r="G11" s="132"/>
      <c r="H11" s="132"/>
      <c r="I11" s="132"/>
      <c r="J11" s="132"/>
      <c r="K11" s="132"/>
      <c r="L11" s="132"/>
      <c r="M11" s="526"/>
      <c r="N11" s="132"/>
      <c r="O11" s="130"/>
    </row>
    <row r="12" spans="1:15" s="136" customFormat="1" ht="13.5" customHeight="1" thickBot="1" x14ac:dyDescent="0.25">
      <c r="A12" s="134"/>
      <c r="B12" s="232"/>
      <c r="C12" s="1009" t="s">
        <v>275</v>
      </c>
      <c r="D12" s="1008"/>
      <c r="E12" s="241"/>
      <c r="F12" s="241"/>
      <c r="G12" s="241"/>
      <c r="H12" s="241"/>
      <c r="I12" s="241"/>
      <c r="J12" s="241"/>
      <c r="K12" s="241"/>
      <c r="L12" s="241"/>
      <c r="M12" s="242"/>
      <c r="N12" s="132"/>
      <c r="O12" s="130"/>
    </row>
    <row r="13" spans="1:15" ht="7.5" customHeight="1" x14ac:dyDescent="0.2">
      <c r="A13" s="130"/>
      <c r="B13" s="231"/>
      <c r="C13" s="1606" t="s">
        <v>272</v>
      </c>
      <c r="D13" s="1606"/>
      <c r="E13" s="138"/>
      <c r="F13" s="138"/>
      <c r="G13" s="139"/>
      <c r="H13" s="139"/>
      <c r="I13" s="139"/>
      <c r="J13" s="139"/>
      <c r="K13" s="139"/>
      <c r="L13" s="139"/>
      <c r="M13" s="139"/>
      <c r="N13" s="132"/>
      <c r="O13" s="130"/>
    </row>
    <row r="14" spans="1:15" ht="13.5" customHeight="1" x14ac:dyDescent="0.2">
      <c r="A14" s="130"/>
      <c r="B14" s="231"/>
      <c r="C14" s="1607"/>
      <c r="D14" s="1607"/>
      <c r="E14" s="138"/>
      <c r="F14" s="138"/>
      <c r="G14" s="1431">
        <v>2015</v>
      </c>
      <c r="H14" s="1609">
        <v>2016</v>
      </c>
      <c r="I14" s="1610"/>
      <c r="J14" s="1609">
        <v>2017</v>
      </c>
      <c r="K14" s="1610"/>
      <c r="L14" s="1609">
        <v>2018</v>
      </c>
      <c r="M14" s="1611"/>
      <c r="N14" s="132"/>
      <c r="O14" s="130"/>
    </row>
    <row r="15" spans="1:15" ht="12.75" customHeight="1" x14ac:dyDescent="0.2">
      <c r="A15" s="130"/>
      <c r="B15" s="231"/>
      <c r="C15" s="138"/>
      <c r="D15" s="138"/>
      <c r="E15" s="138"/>
      <c r="F15" s="138"/>
      <c r="G15" s="440" t="s">
        <v>85</v>
      </c>
      <c r="H15" s="1433" t="s">
        <v>606</v>
      </c>
      <c r="I15" s="1434" t="s">
        <v>488</v>
      </c>
      <c r="J15" s="1137" t="s">
        <v>86</v>
      </c>
      <c r="K15" s="1017" t="s">
        <v>85</v>
      </c>
      <c r="L15" s="1433" t="s">
        <v>86</v>
      </c>
      <c r="M15" s="1434" t="s">
        <v>85</v>
      </c>
      <c r="N15" s="132"/>
      <c r="O15" s="130"/>
    </row>
    <row r="16" spans="1:15" ht="4.5" customHeight="1" x14ac:dyDescent="0.2">
      <c r="A16" s="130"/>
      <c r="B16" s="231"/>
      <c r="C16" s="138"/>
      <c r="D16" s="138"/>
      <c r="E16" s="138"/>
      <c r="F16" s="138"/>
      <c r="G16" s="964"/>
      <c r="H16" s="964"/>
      <c r="I16" s="965"/>
      <c r="J16" s="369"/>
      <c r="K16" s="369"/>
      <c r="L16" s="1138"/>
      <c r="M16" s="369"/>
      <c r="N16" s="139"/>
      <c r="O16" s="130"/>
    </row>
    <row r="17" spans="1:16" ht="15" customHeight="1" x14ac:dyDescent="0.2">
      <c r="A17" s="130"/>
      <c r="B17" s="231"/>
      <c r="C17" s="211" t="s">
        <v>287</v>
      </c>
      <c r="D17" s="240"/>
      <c r="E17" s="237"/>
      <c r="F17" s="237"/>
      <c r="G17" s="946">
        <v>952.67243142082441</v>
      </c>
      <c r="H17" s="522">
        <v>957.61</v>
      </c>
      <c r="I17" s="522">
        <v>961.31</v>
      </c>
      <c r="J17" s="869">
        <v>970.88</v>
      </c>
      <c r="K17" s="522">
        <v>972.47</v>
      </c>
      <c r="L17" s="875">
        <v>977.16</v>
      </c>
      <c r="M17" s="522">
        <v>983.04</v>
      </c>
      <c r="N17" s="139"/>
      <c r="O17" s="130"/>
    </row>
    <row r="18" spans="1:16" ht="13.5" customHeight="1" x14ac:dyDescent="0.2">
      <c r="A18" s="130"/>
      <c r="B18" s="231"/>
      <c r="C18" s="530" t="s">
        <v>71</v>
      </c>
      <c r="D18" s="140"/>
      <c r="E18" s="138"/>
      <c r="F18" s="138"/>
      <c r="G18" s="947">
        <v>1034.2916578226188</v>
      </c>
      <c r="H18" s="523">
        <v>1038.3599999999999</v>
      </c>
      <c r="I18" s="523">
        <v>1045.1300000000001</v>
      </c>
      <c r="J18" s="870">
        <v>1050.32</v>
      </c>
      <c r="K18" s="523">
        <v>1052.02</v>
      </c>
      <c r="L18" s="868">
        <v>1051.69</v>
      </c>
      <c r="M18" s="523">
        <v>1059.48</v>
      </c>
      <c r="N18" s="139"/>
      <c r="O18" s="130"/>
    </row>
    <row r="19" spans="1:16" ht="13.5" customHeight="1" x14ac:dyDescent="0.2">
      <c r="A19" s="130"/>
      <c r="B19" s="231"/>
      <c r="C19" s="530" t="s">
        <v>70</v>
      </c>
      <c r="D19" s="140"/>
      <c r="E19" s="138"/>
      <c r="F19" s="138"/>
      <c r="G19" s="947">
        <v>852.69380865007668</v>
      </c>
      <c r="H19" s="523">
        <v>860.34</v>
      </c>
      <c r="I19" s="523">
        <v>861.16</v>
      </c>
      <c r="J19" s="870">
        <v>876.77</v>
      </c>
      <c r="K19" s="523">
        <v>876.6</v>
      </c>
      <c r="L19" s="868">
        <v>889.45</v>
      </c>
      <c r="M19" s="523">
        <v>894.42</v>
      </c>
      <c r="N19" s="139"/>
      <c r="O19" s="130"/>
    </row>
    <row r="20" spans="1:16" ht="6.75" customHeight="1" x14ac:dyDescent="0.2">
      <c r="A20" s="130"/>
      <c r="B20" s="231"/>
      <c r="C20" s="169"/>
      <c r="D20" s="140"/>
      <c r="E20" s="138"/>
      <c r="F20" s="138"/>
      <c r="G20" s="949"/>
      <c r="H20" s="531"/>
      <c r="I20" s="531"/>
      <c r="J20" s="871"/>
      <c r="K20" s="531"/>
      <c r="L20" s="948"/>
      <c r="M20" s="531"/>
      <c r="N20" s="139"/>
      <c r="O20" s="130"/>
    </row>
    <row r="21" spans="1:16" ht="15" customHeight="1" x14ac:dyDescent="0.2">
      <c r="A21" s="130"/>
      <c r="B21" s="231"/>
      <c r="C21" s="211" t="s">
        <v>286</v>
      </c>
      <c r="D21" s="240"/>
      <c r="E21" s="237"/>
      <c r="F21" s="237"/>
      <c r="G21" s="946">
        <v>1130.3699999999999</v>
      </c>
      <c r="H21" s="522">
        <v>1138.73</v>
      </c>
      <c r="I21" s="522">
        <v>1144.6099999999999</v>
      </c>
      <c r="J21" s="875">
        <v>1148.29</v>
      </c>
      <c r="K21" s="522">
        <v>1150.6199999999999</v>
      </c>
      <c r="L21" s="875">
        <v>1166.8599999999999</v>
      </c>
      <c r="M21" s="522">
        <v>1170.6300000000001</v>
      </c>
      <c r="N21" s="139"/>
      <c r="O21" s="130"/>
    </row>
    <row r="22" spans="1:16" s="142" customFormat="1" ht="13.5" customHeight="1" x14ac:dyDescent="0.2">
      <c r="A22" s="141"/>
      <c r="B22" s="234"/>
      <c r="C22" s="530" t="s">
        <v>71</v>
      </c>
      <c r="D22" s="140"/>
      <c r="E22" s="138"/>
      <c r="F22" s="138"/>
      <c r="G22" s="947">
        <v>1245.79</v>
      </c>
      <c r="H22" s="523">
        <v>1259.46</v>
      </c>
      <c r="I22" s="523">
        <v>1271.24</v>
      </c>
      <c r="J22" s="868">
        <v>1265.28</v>
      </c>
      <c r="K22" s="523">
        <v>1266.32</v>
      </c>
      <c r="L22" s="868">
        <v>1279</v>
      </c>
      <c r="M22" s="523">
        <v>1285.4100000000001</v>
      </c>
      <c r="N22" s="138"/>
      <c r="O22" s="141"/>
      <c r="P22" s="131"/>
    </row>
    <row r="23" spans="1:16" s="142" customFormat="1" ht="13.5" customHeight="1" x14ac:dyDescent="0.2">
      <c r="A23" s="141"/>
      <c r="B23" s="234"/>
      <c r="C23" s="530" t="s">
        <v>70</v>
      </c>
      <c r="D23" s="140"/>
      <c r="E23" s="138"/>
      <c r="F23" s="138"/>
      <c r="G23" s="947">
        <v>989</v>
      </c>
      <c r="H23" s="868">
        <v>993.28</v>
      </c>
      <c r="I23" s="523">
        <v>993.3</v>
      </c>
      <c r="J23" s="870">
        <v>1009.68</v>
      </c>
      <c r="K23" s="523">
        <v>1011.17</v>
      </c>
      <c r="L23" s="868">
        <v>1034.9000000000001</v>
      </c>
      <c r="M23" s="523">
        <v>1037.57</v>
      </c>
      <c r="N23" s="138"/>
      <c r="O23" s="141"/>
      <c r="P23" s="131"/>
    </row>
    <row r="24" spans="1:16" ht="15" customHeight="1" x14ac:dyDescent="0.2">
      <c r="A24" s="130"/>
      <c r="B24" s="231"/>
      <c r="C24" s="923" t="s">
        <v>452</v>
      </c>
      <c r="E24" s="138"/>
      <c r="F24" s="138"/>
      <c r="G24" s="951">
        <f t="shared" ref="G24:J24" si="0">+G23/G22</f>
        <v>0.79387376684673983</v>
      </c>
      <c r="H24" s="950">
        <f t="shared" si="0"/>
        <v>0.78865545551268001</v>
      </c>
      <c r="I24" s="963">
        <f t="shared" si="0"/>
        <v>0.78136307856895626</v>
      </c>
      <c r="J24" s="1012">
        <f t="shared" si="0"/>
        <v>0.79798937784522006</v>
      </c>
      <c r="K24" s="963">
        <f>+K23/K22</f>
        <v>0.79851064501863667</v>
      </c>
      <c r="L24" s="1012">
        <f>+L23/L22</f>
        <v>0.8091477716966381</v>
      </c>
      <c r="M24" s="963">
        <f>+M23/M22</f>
        <v>0.8071899238375303</v>
      </c>
      <c r="N24" s="139"/>
      <c r="O24" s="130"/>
    </row>
    <row r="25" spans="1:16" ht="21.75" customHeight="1" x14ac:dyDescent="0.2">
      <c r="A25" s="130"/>
      <c r="B25" s="231"/>
      <c r="C25" s="211" t="s">
        <v>285</v>
      </c>
      <c r="D25" s="240"/>
      <c r="E25" s="237"/>
      <c r="F25" s="237"/>
      <c r="G25" s="953">
        <f t="shared" ref="G25:I25" si="1">+G17/G21*100</f>
        <v>84.279698808427725</v>
      </c>
      <c r="H25" s="952">
        <f t="shared" si="1"/>
        <v>84.094561485163297</v>
      </c>
      <c r="I25" s="524">
        <f t="shared" si="1"/>
        <v>83.985811761211252</v>
      </c>
      <c r="J25" s="872">
        <f>+J17/J21*100</f>
        <v>84.550070104241954</v>
      </c>
      <c r="K25" s="524">
        <f>+K17/K21*100</f>
        <v>84.51704298552086</v>
      </c>
      <c r="L25" s="872">
        <f>+L17/L21*100</f>
        <v>83.742694067840191</v>
      </c>
      <c r="M25" s="524">
        <f>+M17/M21*100</f>
        <v>83.975295353783849</v>
      </c>
      <c r="N25" s="139"/>
      <c r="O25" s="130"/>
    </row>
    <row r="26" spans="1:16" ht="13.5" customHeight="1" x14ac:dyDescent="0.2">
      <c r="A26" s="130"/>
      <c r="B26" s="231"/>
      <c r="C26" s="530" t="s">
        <v>71</v>
      </c>
      <c r="D26" s="140"/>
      <c r="E26" s="138"/>
      <c r="F26" s="138"/>
      <c r="G26" s="955">
        <f t="shared" ref="G26:K26" si="2">+G18/G22*100</f>
        <v>83.022953934661444</v>
      </c>
      <c r="H26" s="954">
        <f t="shared" si="2"/>
        <v>82.444857319803717</v>
      </c>
      <c r="I26" s="696">
        <f t="shared" si="2"/>
        <v>82.213429407507647</v>
      </c>
      <c r="J26" s="873">
        <f t="shared" si="2"/>
        <v>83.010875063227104</v>
      </c>
      <c r="K26" s="696">
        <f t="shared" si="2"/>
        <v>83.076947375071072</v>
      </c>
      <c r="L26" s="873">
        <f t="shared" ref="L26" si="3">+L18/L22*100</f>
        <v>82.227521501172802</v>
      </c>
      <c r="M26" s="696">
        <f t="shared" ref="M26" si="4">+M18/M22*100</f>
        <v>82.423506896632205</v>
      </c>
      <c r="N26" s="139"/>
      <c r="O26" s="130"/>
    </row>
    <row r="27" spans="1:16" ht="13.5" customHeight="1" x14ac:dyDescent="0.2">
      <c r="A27" s="130"/>
      <c r="B27" s="231"/>
      <c r="C27" s="530" t="s">
        <v>70</v>
      </c>
      <c r="D27" s="140"/>
      <c r="E27" s="138"/>
      <c r="F27" s="138"/>
      <c r="G27" s="955">
        <f t="shared" ref="G27:K27" si="5">+G19/G23*100</f>
        <v>86.217776405467816</v>
      </c>
      <c r="H27" s="954">
        <f t="shared" si="5"/>
        <v>86.616059922680421</v>
      </c>
      <c r="I27" s="696">
        <f t="shared" si="5"/>
        <v>86.696869022450414</v>
      </c>
      <c r="J27" s="873">
        <f t="shared" si="5"/>
        <v>86.836423421281992</v>
      </c>
      <c r="K27" s="696">
        <f t="shared" si="5"/>
        <v>86.69165422233651</v>
      </c>
      <c r="L27" s="873">
        <f t="shared" ref="L27" si="6">+L19/L23*100</f>
        <v>85.945501980867718</v>
      </c>
      <c r="M27" s="696">
        <f t="shared" ref="M27" si="7">+M19/M23*100</f>
        <v>86.203340497508606</v>
      </c>
      <c r="N27" s="139"/>
      <c r="O27" s="130"/>
    </row>
    <row r="28" spans="1:16" ht="6.75" customHeight="1" x14ac:dyDescent="0.2">
      <c r="A28" s="130"/>
      <c r="B28" s="231"/>
      <c r="C28" s="169"/>
      <c r="D28" s="140"/>
      <c r="E28" s="138"/>
      <c r="F28" s="138"/>
      <c r="G28" s="957"/>
      <c r="H28" s="956"/>
      <c r="I28" s="525"/>
      <c r="J28" s="874"/>
      <c r="K28" s="525"/>
      <c r="L28" s="525"/>
      <c r="M28" s="525"/>
      <c r="N28" s="139"/>
      <c r="O28" s="130"/>
    </row>
    <row r="29" spans="1:16" ht="23.25" customHeight="1" x14ac:dyDescent="0.2">
      <c r="A29" s="130"/>
      <c r="B29" s="231"/>
      <c r="C29" s="1590" t="s">
        <v>284</v>
      </c>
      <c r="D29" s="1590"/>
      <c r="E29" s="1590"/>
      <c r="F29" s="1590"/>
      <c r="G29" s="946">
        <v>21.1</v>
      </c>
      <c r="H29" s="875">
        <v>25.3</v>
      </c>
      <c r="I29" s="522">
        <v>23.3</v>
      </c>
      <c r="J29" s="869">
        <v>25.7</v>
      </c>
      <c r="K29" s="522">
        <v>21.6</v>
      </c>
      <c r="L29" s="875">
        <v>25.6</v>
      </c>
      <c r="M29" s="522">
        <v>22.1</v>
      </c>
      <c r="N29" s="139"/>
      <c r="O29" s="130"/>
    </row>
    <row r="30" spans="1:16" ht="13.5" customHeight="1" x14ac:dyDescent="0.2">
      <c r="A30" s="141"/>
      <c r="B30" s="234"/>
      <c r="C30" s="530" t="s">
        <v>274</v>
      </c>
      <c r="D30" s="140"/>
      <c r="E30" s="138"/>
      <c r="F30" s="138"/>
      <c r="G30" s="947">
        <v>17</v>
      </c>
      <c r="H30" s="868">
        <v>19.7</v>
      </c>
      <c r="I30" s="523">
        <v>18.5</v>
      </c>
      <c r="J30" s="868">
        <v>21.2</v>
      </c>
      <c r="K30" s="523">
        <v>17.2</v>
      </c>
      <c r="L30" s="868">
        <v>21.6</v>
      </c>
      <c r="M30" s="523">
        <v>17.899999999999999</v>
      </c>
      <c r="O30" s="130"/>
    </row>
    <row r="31" spans="1:16" ht="13.5" customHeight="1" x14ac:dyDescent="0.2">
      <c r="A31" s="130"/>
      <c r="B31" s="231"/>
      <c r="C31" s="530" t="s">
        <v>273</v>
      </c>
      <c r="D31" s="140"/>
      <c r="E31" s="138"/>
      <c r="F31" s="138"/>
      <c r="G31" s="947">
        <v>26.2</v>
      </c>
      <c r="H31" s="868">
        <v>32</v>
      </c>
      <c r="I31" s="523">
        <v>28.9</v>
      </c>
      <c r="J31" s="868">
        <v>30.9</v>
      </c>
      <c r="K31" s="523">
        <v>26.8</v>
      </c>
      <c r="L31" s="868">
        <v>26.8</v>
      </c>
      <c r="M31" s="523">
        <v>26.8</v>
      </c>
      <c r="N31" s="139"/>
      <c r="O31" s="130"/>
    </row>
    <row r="32" spans="1:16" ht="20.25" customHeight="1" thickBot="1" x14ac:dyDescent="0.25">
      <c r="A32" s="130"/>
      <c r="B32" s="231"/>
      <c r="C32" s="169"/>
      <c r="D32" s="140"/>
      <c r="E32" s="138"/>
      <c r="F32" s="138"/>
      <c r="G32" s="1093"/>
      <c r="H32" s="1600"/>
      <c r="I32" s="1600"/>
      <c r="J32" s="1600"/>
      <c r="K32" s="1600"/>
      <c r="L32" s="1601"/>
      <c r="M32" s="1601"/>
      <c r="N32" s="139"/>
      <c r="O32" s="130"/>
    </row>
    <row r="33" spans="1:27" ht="30.75" customHeight="1" thickBot="1" x14ac:dyDescent="0.25">
      <c r="A33" s="130"/>
      <c r="B33" s="231"/>
      <c r="C33" s="1592" t="s">
        <v>470</v>
      </c>
      <c r="D33" s="1593"/>
      <c r="E33" s="1593"/>
      <c r="F33" s="1593"/>
      <c r="G33" s="1593"/>
      <c r="H33" s="1593"/>
      <c r="I33" s="1593"/>
      <c r="J33" s="1593"/>
      <c r="K33" s="1593"/>
      <c r="L33" s="1593"/>
      <c r="M33" s="1594"/>
      <c r="N33" s="184"/>
      <c r="O33" s="130"/>
    </row>
    <row r="34" spans="1:27" ht="7.5" customHeight="1" x14ac:dyDescent="0.2">
      <c r="A34" s="130"/>
      <c r="B34" s="231"/>
      <c r="C34" s="1595" t="s">
        <v>272</v>
      </c>
      <c r="D34" s="1595"/>
      <c r="E34" s="187"/>
      <c r="F34" s="186"/>
      <c r="G34" s="143"/>
      <c r="H34" s="143"/>
      <c r="I34" s="143"/>
      <c r="J34" s="143"/>
      <c r="K34" s="143"/>
      <c r="L34" s="143"/>
      <c r="M34" s="143"/>
      <c r="N34" s="184"/>
      <c r="O34" s="130"/>
      <c r="P34" s="136"/>
      <c r="Q34" s="136"/>
      <c r="R34" s="136"/>
      <c r="S34" s="136"/>
      <c r="T34" s="136"/>
      <c r="U34" s="136"/>
      <c r="V34" s="136"/>
      <c r="W34" s="136"/>
      <c r="Y34" s="136"/>
      <c r="Z34" s="136"/>
      <c r="AA34" s="136"/>
    </row>
    <row r="35" spans="1:27" ht="36" customHeight="1" x14ac:dyDescent="0.2">
      <c r="A35" s="130"/>
      <c r="B35" s="231"/>
      <c r="C35" s="1596"/>
      <c r="D35" s="1596"/>
      <c r="E35" s="189"/>
      <c r="F35" s="189"/>
      <c r="G35" s="189"/>
      <c r="H35" s="1597" t="s">
        <v>271</v>
      </c>
      <c r="I35" s="1598"/>
      <c r="J35" s="1597" t="s">
        <v>270</v>
      </c>
      <c r="K35" s="1598"/>
      <c r="L35" s="1597" t="s">
        <v>269</v>
      </c>
      <c r="M35" s="1599"/>
      <c r="N35" s="184"/>
      <c r="O35" s="130"/>
    </row>
    <row r="36" spans="1:27" s="136" customFormat="1" ht="22.5" customHeight="1" x14ac:dyDescent="0.2">
      <c r="A36" s="134"/>
      <c r="B36" s="232"/>
      <c r="C36" s="189"/>
      <c r="D36" s="189"/>
      <c r="E36" s="189"/>
      <c r="F36" s="189"/>
      <c r="G36" s="189"/>
      <c r="H36" s="1139" t="s">
        <v>505</v>
      </c>
      <c r="I36" s="958" t="s">
        <v>605</v>
      </c>
      <c r="J36" s="1432" t="s">
        <v>505</v>
      </c>
      <c r="K36" s="958" t="s">
        <v>605</v>
      </c>
      <c r="L36" s="1432" t="s">
        <v>505</v>
      </c>
      <c r="M36" s="854" t="s">
        <v>605</v>
      </c>
      <c r="N36" s="188"/>
      <c r="O36" s="134"/>
      <c r="P36" s="131"/>
      <c r="Q36" s="131"/>
      <c r="R36" s="131"/>
      <c r="S36" s="131"/>
      <c r="T36" s="131"/>
      <c r="U36" s="131"/>
      <c r="V36" s="131"/>
      <c r="W36" s="131"/>
      <c r="Y36" s="131"/>
      <c r="Z36" s="131"/>
      <c r="AA36" s="131"/>
    </row>
    <row r="37" spans="1:27" ht="15" customHeight="1" x14ac:dyDescent="0.2">
      <c r="A37" s="130"/>
      <c r="B37" s="231"/>
      <c r="C37" s="211" t="s">
        <v>67</v>
      </c>
      <c r="D37" s="236"/>
      <c r="E37" s="237"/>
      <c r="F37" s="238"/>
      <c r="G37" s="239"/>
      <c r="H37" s="1020">
        <v>977.16</v>
      </c>
      <c r="I37" s="1020">
        <v>983.03816634008172</v>
      </c>
      <c r="J37" s="1020">
        <v>1166.8599999999999</v>
      </c>
      <c r="K37" s="1020">
        <v>1170.6300000000001</v>
      </c>
      <c r="L37" s="1019">
        <v>25.6</v>
      </c>
      <c r="M37" s="1019">
        <v>22.1</v>
      </c>
      <c r="N37" s="184"/>
      <c r="O37" s="130"/>
      <c r="P37" s="255"/>
      <c r="Q37" s="255"/>
      <c r="R37" s="255"/>
      <c r="S37" s="255"/>
      <c r="T37" s="255"/>
      <c r="U37" s="255"/>
      <c r="V37" s="255"/>
      <c r="W37" s="255"/>
      <c r="Y37" s="255"/>
      <c r="Z37" s="255"/>
      <c r="AA37" s="255"/>
    </row>
    <row r="38" spans="1:27" ht="13.5" customHeight="1" x14ac:dyDescent="0.2">
      <c r="A38" s="130"/>
      <c r="B38" s="231"/>
      <c r="C38" s="94" t="s">
        <v>268</v>
      </c>
      <c r="D38" s="195"/>
      <c r="E38" s="195"/>
      <c r="F38" s="195"/>
      <c r="G38" s="195"/>
      <c r="H38" s="966">
        <v>1044.0999999999999</v>
      </c>
      <c r="I38" s="966">
        <v>1114.7350196493351</v>
      </c>
      <c r="J38" s="966">
        <v>1373.35</v>
      </c>
      <c r="K38" s="966">
        <v>1476.28</v>
      </c>
      <c r="L38" s="1018">
        <v>11</v>
      </c>
      <c r="M38" s="1018">
        <v>9.9</v>
      </c>
      <c r="N38" s="866"/>
      <c r="O38" s="785"/>
      <c r="P38" s="255"/>
      <c r="Q38" s="255"/>
      <c r="R38" s="255"/>
      <c r="S38" s="255"/>
      <c r="T38" s="255"/>
      <c r="U38" s="255"/>
      <c r="V38" s="255"/>
      <c r="W38" s="255"/>
      <c r="Y38" s="255"/>
      <c r="Z38" s="255"/>
      <c r="AA38" s="255"/>
    </row>
    <row r="39" spans="1:27" ht="13.5" customHeight="1" x14ac:dyDescent="0.2">
      <c r="A39" s="130"/>
      <c r="B39" s="231"/>
      <c r="C39" s="94" t="s">
        <v>267</v>
      </c>
      <c r="D39" s="195"/>
      <c r="E39" s="195"/>
      <c r="F39" s="195"/>
      <c r="G39" s="195"/>
      <c r="H39" s="966">
        <v>915.36</v>
      </c>
      <c r="I39" s="966">
        <v>933.52625324517476</v>
      </c>
      <c r="J39" s="966">
        <v>1081.23</v>
      </c>
      <c r="K39" s="966">
        <v>1099.28</v>
      </c>
      <c r="L39" s="1018">
        <v>29.6</v>
      </c>
      <c r="M39" s="1018">
        <v>25.8</v>
      </c>
      <c r="N39" s="866"/>
      <c r="O39" s="785"/>
      <c r="P39" s="255"/>
      <c r="Q39" s="255"/>
      <c r="R39" s="255"/>
      <c r="S39" s="255"/>
      <c r="T39" s="255"/>
      <c r="U39" s="255"/>
      <c r="V39" s="255"/>
      <c r="W39" s="255"/>
      <c r="Y39" s="255"/>
      <c r="Z39" s="255"/>
      <c r="AA39" s="255"/>
    </row>
    <row r="40" spans="1:27" ht="13.5" customHeight="1" x14ac:dyDescent="0.2">
      <c r="A40" s="130"/>
      <c r="B40" s="231"/>
      <c r="C40" s="94" t="s">
        <v>266</v>
      </c>
      <c r="D40" s="185"/>
      <c r="E40" s="185"/>
      <c r="F40" s="185"/>
      <c r="G40" s="185"/>
      <c r="H40" s="966">
        <v>2012.63</v>
      </c>
      <c r="I40" s="966">
        <v>2031.3500335516856</v>
      </c>
      <c r="J40" s="966">
        <v>2921.83</v>
      </c>
      <c r="K40" s="966">
        <v>2938.3</v>
      </c>
      <c r="L40" s="1018">
        <v>0.7</v>
      </c>
      <c r="M40" s="1018">
        <v>0.3</v>
      </c>
      <c r="N40" s="866"/>
      <c r="O40" s="785"/>
      <c r="P40" s="255"/>
      <c r="Q40" s="255"/>
      <c r="R40" s="255"/>
      <c r="S40" s="255"/>
      <c r="T40" s="255"/>
      <c r="U40" s="255"/>
      <c r="V40" s="255"/>
      <c r="W40" s="255"/>
      <c r="Y40" s="255"/>
      <c r="Z40" s="255"/>
      <c r="AA40" s="255"/>
    </row>
    <row r="41" spans="1:27" ht="13.5" customHeight="1" x14ac:dyDescent="0.2">
      <c r="A41" s="130"/>
      <c r="B41" s="231"/>
      <c r="C41" s="94" t="s">
        <v>265</v>
      </c>
      <c r="D41" s="185"/>
      <c r="E41" s="185"/>
      <c r="F41" s="185"/>
      <c r="G41" s="185"/>
      <c r="H41" s="966">
        <v>933.61</v>
      </c>
      <c r="I41" s="966">
        <v>919.35866827503025</v>
      </c>
      <c r="J41" s="966">
        <v>1155.9100000000001</v>
      </c>
      <c r="K41" s="966">
        <v>1148.44</v>
      </c>
      <c r="L41" s="1018">
        <v>21.7</v>
      </c>
      <c r="M41" s="1018">
        <v>21.6</v>
      </c>
      <c r="N41" s="866"/>
      <c r="O41" s="785"/>
      <c r="P41" s="255"/>
      <c r="Q41" s="255"/>
      <c r="R41" s="255"/>
      <c r="S41" s="255"/>
      <c r="T41" s="255"/>
      <c r="U41" s="255"/>
      <c r="V41" s="255"/>
      <c r="W41" s="255"/>
      <c r="Y41" s="255"/>
      <c r="Z41" s="255"/>
      <c r="AA41" s="255"/>
    </row>
    <row r="42" spans="1:27" ht="13.5" customHeight="1" x14ac:dyDescent="0.2">
      <c r="A42" s="130"/>
      <c r="B42" s="231"/>
      <c r="C42" s="94" t="s">
        <v>264</v>
      </c>
      <c r="D42" s="185"/>
      <c r="E42" s="185"/>
      <c r="F42" s="185"/>
      <c r="G42" s="185"/>
      <c r="H42" s="966">
        <v>860.82</v>
      </c>
      <c r="I42" s="966">
        <v>869.38429954262301</v>
      </c>
      <c r="J42" s="966">
        <v>992.59</v>
      </c>
      <c r="K42" s="966">
        <v>1017.45</v>
      </c>
      <c r="L42" s="1018">
        <v>31.1</v>
      </c>
      <c r="M42" s="1018">
        <v>23.7</v>
      </c>
      <c r="N42" s="866"/>
      <c r="O42" s="785"/>
      <c r="P42" s="255"/>
      <c r="Q42" s="255"/>
      <c r="R42" s="255"/>
      <c r="S42" s="255"/>
      <c r="T42" s="255"/>
      <c r="U42" s="255"/>
      <c r="V42" s="255"/>
      <c r="W42" s="255"/>
      <c r="Y42" s="255"/>
      <c r="Z42" s="255"/>
      <c r="AA42" s="255"/>
    </row>
    <row r="43" spans="1:27" ht="13.5" customHeight="1" x14ac:dyDescent="0.2">
      <c r="A43" s="130"/>
      <c r="B43" s="231"/>
      <c r="C43" s="94" t="s">
        <v>324</v>
      </c>
      <c r="D43" s="185"/>
      <c r="E43" s="185"/>
      <c r="F43" s="185"/>
      <c r="G43" s="185"/>
      <c r="H43" s="966">
        <v>956.29</v>
      </c>
      <c r="I43" s="966">
        <v>944.23928985466148</v>
      </c>
      <c r="J43" s="966">
        <v>1138.23</v>
      </c>
      <c r="K43" s="966">
        <v>1116.0899999999999</v>
      </c>
      <c r="L43" s="1018">
        <v>24.3</v>
      </c>
      <c r="M43" s="1018">
        <v>21.5</v>
      </c>
      <c r="N43" s="866"/>
      <c r="O43" s="785"/>
      <c r="P43" s="255"/>
      <c r="Q43" s="255"/>
      <c r="R43" s="255"/>
      <c r="S43" s="255"/>
      <c r="T43" s="255"/>
      <c r="U43" s="255"/>
      <c r="V43" s="255"/>
      <c r="W43" s="255"/>
      <c r="Y43" s="255"/>
      <c r="Z43" s="255"/>
      <c r="AA43" s="255"/>
    </row>
    <row r="44" spans="1:27" ht="13.5" customHeight="1" x14ac:dyDescent="0.2">
      <c r="A44" s="130"/>
      <c r="B44" s="231"/>
      <c r="C44" s="94" t="s">
        <v>263</v>
      </c>
      <c r="D44" s="94"/>
      <c r="E44" s="94"/>
      <c r="F44" s="94"/>
      <c r="G44" s="94"/>
      <c r="H44" s="966">
        <v>1113.1199999999999</v>
      </c>
      <c r="I44" s="966">
        <v>1048.1024217454606</v>
      </c>
      <c r="J44" s="966">
        <v>1552.45</v>
      </c>
      <c r="K44" s="966">
        <v>1469.72</v>
      </c>
      <c r="L44" s="1018">
        <v>15.1</v>
      </c>
      <c r="M44" s="1018">
        <v>14.2</v>
      </c>
      <c r="N44" s="866"/>
      <c r="O44" s="785"/>
      <c r="P44" s="255"/>
      <c r="Q44" s="255"/>
      <c r="R44" s="255"/>
      <c r="S44" s="255"/>
      <c r="T44" s="255"/>
      <c r="U44" s="255"/>
      <c r="V44" s="255"/>
      <c r="W44" s="255"/>
      <c r="Y44" s="255"/>
      <c r="Z44" s="255"/>
      <c r="AA44" s="255"/>
    </row>
    <row r="45" spans="1:27" ht="13.5" customHeight="1" x14ac:dyDescent="0.2">
      <c r="A45" s="130"/>
      <c r="B45" s="231"/>
      <c r="C45" s="94" t="s">
        <v>262</v>
      </c>
      <c r="D45" s="185"/>
      <c r="E45" s="185"/>
      <c r="F45" s="185"/>
      <c r="G45" s="185"/>
      <c r="H45" s="966">
        <v>734.82</v>
      </c>
      <c r="I45" s="966">
        <v>750.49526844641082</v>
      </c>
      <c r="J45" s="966">
        <v>808.3</v>
      </c>
      <c r="K45" s="966">
        <v>817.72</v>
      </c>
      <c r="L45" s="1018">
        <v>38</v>
      </c>
      <c r="M45" s="1018">
        <v>32.5</v>
      </c>
      <c r="N45" s="866"/>
      <c r="O45" s="785"/>
      <c r="P45" s="255"/>
      <c r="Q45" s="255"/>
      <c r="R45" s="255"/>
      <c r="S45" s="255"/>
      <c r="T45" s="255"/>
      <c r="U45" s="255"/>
      <c r="V45" s="255"/>
      <c r="W45" s="255"/>
      <c r="Y45" s="255"/>
      <c r="Z45" s="255"/>
      <c r="AA45" s="255"/>
    </row>
    <row r="46" spans="1:27" ht="13.5" customHeight="1" x14ac:dyDescent="0.2">
      <c r="A46" s="130"/>
      <c r="B46" s="231"/>
      <c r="C46" s="94" t="s">
        <v>261</v>
      </c>
      <c r="D46" s="185"/>
      <c r="E46" s="185"/>
      <c r="F46" s="185"/>
      <c r="G46" s="185"/>
      <c r="H46" s="966">
        <v>1552.64</v>
      </c>
      <c r="I46" s="966">
        <v>1551.1826078297402</v>
      </c>
      <c r="J46" s="966">
        <v>1854.53</v>
      </c>
      <c r="K46" s="966">
        <v>1856.12</v>
      </c>
      <c r="L46" s="1018">
        <v>5.8</v>
      </c>
      <c r="M46" s="1018">
        <v>4.7</v>
      </c>
      <c r="N46" s="866"/>
      <c r="O46" s="785"/>
      <c r="P46" s="255"/>
      <c r="Q46" s="255"/>
      <c r="R46" s="255"/>
      <c r="S46" s="255"/>
      <c r="T46" s="255"/>
      <c r="U46" s="255"/>
      <c r="V46" s="255"/>
      <c r="W46" s="255"/>
      <c r="Y46" s="255"/>
      <c r="Z46" s="255"/>
      <c r="AA46" s="255"/>
    </row>
    <row r="47" spans="1:27" ht="13.5" customHeight="1" x14ac:dyDescent="0.2">
      <c r="A47" s="130"/>
      <c r="B47" s="231"/>
      <c r="C47" s="94" t="s">
        <v>260</v>
      </c>
      <c r="D47" s="185"/>
      <c r="E47" s="185"/>
      <c r="F47" s="185"/>
      <c r="G47" s="185"/>
      <c r="H47" s="966">
        <v>1590.85</v>
      </c>
      <c r="I47" s="966">
        <v>1618.9767898804316</v>
      </c>
      <c r="J47" s="966">
        <v>2318.25</v>
      </c>
      <c r="K47" s="966">
        <v>2306.67</v>
      </c>
      <c r="L47" s="1018">
        <v>1.7</v>
      </c>
      <c r="M47" s="1018">
        <v>1.6</v>
      </c>
      <c r="N47" s="866"/>
      <c r="O47" s="785"/>
      <c r="P47" s="255"/>
      <c r="Q47" s="255"/>
      <c r="R47" s="255"/>
      <c r="S47" s="255"/>
      <c r="T47" s="255"/>
      <c r="U47" s="255"/>
      <c r="V47" s="255"/>
      <c r="W47" s="255"/>
      <c r="Y47" s="255"/>
      <c r="Z47" s="255"/>
      <c r="AA47" s="255"/>
    </row>
    <row r="48" spans="1:27" ht="13.5" customHeight="1" x14ac:dyDescent="0.2">
      <c r="A48" s="130"/>
      <c r="B48" s="231"/>
      <c r="C48" s="94" t="s">
        <v>259</v>
      </c>
      <c r="D48" s="185"/>
      <c r="E48" s="185"/>
      <c r="F48" s="185"/>
      <c r="G48" s="185"/>
      <c r="H48" s="966">
        <v>1070.6300000000001</v>
      </c>
      <c r="I48" s="966">
        <v>1090.6844588744589</v>
      </c>
      <c r="J48" s="966">
        <v>1191.1600000000001</v>
      </c>
      <c r="K48" s="966">
        <v>1221.68</v>
      </c>
      <c r="L48" s="1018">
        <v>28.6</v>
      </c>
      <c r="M48" s="1018">
        <v>19.7</v>
      </c>
      <c r="N48" s="866"/>
      <c r="O48" s="785"/>
      <c r="P48" s="255"/>
      <c r="Q48" s="255"/>
      <c r="R48" s="255"/>
      <c r="S48" s="255"/>
      <c r="T48" s="255"/>
      <c r="U48" s="255"/>
      <c r="V48" s="255"/>
      <c r="W48" s="255"/>
      <c r="Y48" s="255"/>
      <c r="Z48" s="255"/>
      <c r="AA48" s="255"/>
    </row>
    <row r="49" spans="1:27" ht="13.5" customHeight="1" x14ac:dyDescent="0.2">
      <c r="A49" s="130"/>
      <c r="B49" s="231"/>
      <c r="C49" s="94" t="s">
        <v>258</v>
      </c>
      <c r="D49" s="185"/>
      <c r="E49" s="185"/>
      <c r="F49" s="185"/>
      <c r="G49" s="185"/>
      <c r="H49" s="966">
        <v>1314.15</v>
      </c>
      <c r="I49" s="966">
        <v>1310.426693663554</v>
      </c>
      <c r="J49" s="966">
        <v>1482.27</v>
      </c>
      <c r="K49" s="966">
        <v>1481.62</v>
      </c>
      <c r="L49" s="1018">
        <v>10.3</v>
      </c>
      <c r="M49" s="1018">
        <v>8.1999999999999993</v>
      </c>
      <c r="N49" s="866"/>
      <c r="O49" s="785"/>
      <c r="P49" s="255"/>
      <c r="Q49" s="255"/>
      <c r="R49" s="255"/>
      <c r="S49" s="255"/>
      <c r="T49" s="255"/>
      <c r="U49" s="255"/>
      <c r="V49" s="255"/>
      <c r="W49" s="255"/>
      <c r="Y49" s="255"/>
      <c r="Z49" s="255"/>
      <c r="AA49" s="255"/>
    </row>
    <row r="50" spans="1:27" ht="13.5" customHeight="1" x14ac:dyDescent="0.2">
      <c r="A50" s="130"/>
      <c r="B50" s="231"/>
      <c r="C50" s="94" t="s">
        <v>257</v>
      </c>
      <c r="D50" s="185"/>
      <c r="E50" s="185"/>
      <c r="F50" s="185"/>
      <c r="G50" s="185"/>
      <c r="H50" s="966">
        <v>824.15</v>
      </c>
      <c r="I50" s="966">
        <v>817.58472431762243</v>
      </c>
      <c r="J50" s="966">
        <v>972.26</v>
      </c>
      <c r="K50" s="966">
        <v>973.97</v>
      </c>
      <c r="L50" s="1018">
        <v>30</v>
      </c>
      <c r="M50" s="1018">
        <v>28.1</v>
      </c>
      <c r="N50" s="866"/>
      <c r="O50" s="785"/>
      <c r="P50" s="255"/>
      <c r="Q50" s="255"/>
      <c r="R50" s="255"/>
      <c r="S50" s="255"/>
      <c r="T50" s="255"/>
      <c r="U50" s="255"/>
      <c r="V50" s="255"/>
      <c r="W50" s="255"/>
      <c r="Y50" s="255"/>
      <c r="Z50" s="255"/>
      <c r="AA50" s="255"/>
    </row>
    <row r="51" spans="1:27" ht="13.5" customHeight="1" x14ac:dyDescent="0.2">
      <c r="A51" s="130"/>
      <c r="B51" s="231"/>
      <c r="C51" s="94" t="s">
        <v>256</v>
      </c>
      <c r="D51" s="185"/>
      <c r="E51" s="185"/>
      <c r="F51" s="185"/>
      <c r="G51" s="185"/>
      <c r="H51" s="966">
        <v>1167.9100000000001</v>
      </c>
      <c r="I51" s="966">
        <v>1184.2347951643831</v>
      </c>
      <c r="J51" s="966">
        <v>1267.46</v>
      </c>
      <c r="K51" s="966">
        <v>1284.45</v>
      </c>
      <c r="L51" s="1018">
        <v>13.2</v>
      </c>
      <c r="M51" s="1018">
        <v>9</v>
      </c>
      <c r="N51" s="866"/>
      <c r="O51" s="785"/>
      <c r="P51" s="255"/>
      <c r="Q51" s="255"/>
      <c r="R51" s="255"/>
      <c r="S51" s="255"/>
      <c r="T51" s="255"/>
      <c r="U51" s="255"/>
      <c r="V51" s="255"/>
      <c r="W51" s="255"/>
      <c r="Y51" s="255"/>
      <c r="Z51" s="255"/>
      <c r="AA51" s="255"/>
    </row>
    <row r="52" spans="1:27" ht="13.5" customHeight="1" x14ac:dyDescent="0.2">
      <c r="A52" s="130"/>
      <c r="B52" s="231"/>
      <c r="C52" s="94" t="s">
        <v>255</v>
      </c>
      <c r="D52" s="185"/>
      <c r="E52" s="185"/>
      <c r="F52" s="185"/>
      <c r="G52" s="185"/>
      <c r="H52" s="966">
        <v>824.64</v>
      </c>
      <c r="I52" s="966">
        <v>830.88080357695924</v>
      </c>
      <c r="J52" s="966">
        <v>919.19</v>
      </c>
      <c r="K52" s="966">
        <v>931.04</v>
      </c>
      <c r="L52" s="1018">
        <v>29.4</v>
      </c>
      <c r="M52" s="1018">
        <v>24.6</v>
      </c>
      <c r="N52" s="866"/>
      <c r="O52" s="785"/>
      <c r="P52" s="255"/>
      <c r="Q52" s="255"/>
      <c r="R52" s="255"/>
      <c r="S52" s="255"/>
      <c r="T52" s="255"/>
      <c r="U52" s="255"/>
      <c r="V52" s="255"/>
      <c r="W52" s="255"/>
      <c r="Y52" s="255"/>
      <c r="Z52" s="255"/>
      <c r="AA52" s="255"/>
    </row>
    <row r="53" spans="1:27" ht="13.5" customHeight="1" x14ac:dyDescent="0.2">
      <c r="A53" s="130"/>
      <c r="B53" s="231"/>
      <c r="C53" s="94" t="s">
        <v>254</v>
      </c>
      <c r="D53" s="185"/>
      <c r="E53" s="185"/>
      <c r="F53" s="185"/>
      <c r="G53" s="185"/>
      <c r="H53" s="966">
        <v>1357.94</v>
      </c>
      <c r="I53" s="966">
        <v>1508.4741629491641</v>
      </c>
      <c r="J53" s="966">
        <v>1521.05</v>
      </c>
      <c r="K53" s="966">
        <v>1702.52</v>
      </c>
      <c r="L53" s="1018">
        <v>14.7</v>
      </c>
      <c r="M53" s="1018">
        <v>15.6</v>
      </c>
      <c r="N53" s="866"/>
      <c r="O53" s="785"/>
      <c r="P53" s="255"/>
      <c r="Q53" s="255"/>
      <c r="R53" s="255"/>
      <c r="S53" s="255"/>
      <c r="T53" s="255"/>
      <c r="U53" s="255"/>
      <c r="V53" s="255"/>
      <c r="W53" s="255"/>
      <c r="Y53" s="255"/>
      <c r="Z53" s="255"/>
      <c r="AA53" s="255"/>
    </row>
    <row r="54" spans="1:27" ht="13.5" customHeight="1" x14ac:dyDescent="0.2">
      <c r="A54" s="130"/>
      <c r="B54" s="231"/>
      <c r="C54" s="94" t="s">
        <v>109</v>
      </c>
      <c r="D54" s="185"/>
      <c r="E54" s="185"/>
      <c r="F54" s="185"/>
      <c r="G54" s="185"/>
      <c r="H54" s="966">
        <v>960.78</v>
      </c>
      <c r="I54" s="966">
        <v>980.64540419032858</v>
      </c>
      <c r="J54" s="966">
        <v>1090.75</v>
      </c>
      <c r="K54" s="966">
        <v>1112.47</v>
      </c>
      <c r="L54" s="1018">
        <v>30.8</v>
      </c>
      <c r="M54" s="1018">
        <v>29.7</v>
      </c>
      <c r="N54" s="866"/>
      <c r="O54" s="785"/>
      <c r="P54" s="255"/>
      <c r="Q54" s="255"/>
      <c r="R54" s="255"/>
      <c r="S54" s="255"/>
      <c r="T54" s="255"/>
      <c r="U54" s="255"/>
      <c r="V54" s="255"/>
      <c r="W54" s="255"/>
      <c r="Y54" s="255"/>
      <c r="Z54" s="255"/>
      <c r="AA54" s="255"/>
    </row>
    <row r="55" spans="1:27" ht="13.5" customHeight="1" x14ac:dyDescent="0.2">
      <c r="A55" s="130"/>
      <c r="B55" s="231"/>
      <c r="C55" s="183" t="s">
        <v>489</v>
      </c>
      <c r="D55" s="132"/>
      <c r="E55" s="133"/>
      <c r="F55" s="182"/>
      <c r="G55" s="144"/>
      <c r="H55" s="970"/>
      <c r="J55" s="970"/>
      <c r="K55" s="970"/>
      <c r="L55" s="970"/>
      <c r="M55" s="970"/>
      <c r="N55" s="970"/>
      <c r="O55" s="130"/>
    </row>
    <row r="56" spans="1:27" ht="13.5" customHeight="1" x14ac:dyDescent="0.2">
      <c r="A56" s="130"/>
      <c r="B56" s="231"/>
      <c r="C56" s="1602" t="s">
        <v>478</v>
      </c>
      <c r="D56" s="1602"/>
      <c r="E56" s="1602"/>
      <c r="F56" s="1602"/>
      <c r="G56" s="1602"/>
      <c r="H56" s="1602"/>
      <c r="I56" s="1602"/>
      <c r="J56" s="1602"/>
      <c r="K56" s="1602"/>
      <c r="L56" s="1602"/>
      <c r="M56" s="1602"/>
      <c r="N56" s="1602"/>
      <c r="O56" s="130"/>
    </row>
    <row r="57" spans="1:27" ht="13.5" customHeight="1" x14ac:dyDescent="0.2">
      <c r="A57" s="130"/>
      <c r="B57" s="235">
        <v>14</v>
      </c>
      <c r="C57" s="1591">
        <v>43617</v>
      </c>
      <c r="D57" s="1591"/>
      <c r="E57" s="132"/>
      <c r="F57" s="132"/>
      <c r="G57" s="132"/>
      <c r="H57" s="132"/>
      <c r="I57" s="132"/>
      <c r="J57" s="132"/>
      <c r="K57" s="132"/>
      <c r="L57" s="132"/>
      <c r="M57" s="132"/>
      <c r="O57" s="130"/>
    </row>
    <row r="60" spans="1:27" x14ac:dyDescent="0.2">
      <c r="T60" s="131">
        <v>1</v>
      </c>
    </row>
  </sheetData>
  <mergeCells count="18">
    <mergeCell ref="K1:N1"/>
    <mergeCell ref="C5:D6"/>
    <mergeCell ref="C13:D14"/>
    <mergeCell ref="C8:D8"/>
    <mergeCell ref="H14:I14"/>
    <mergeCell ref="J14:K14"/>
    <mergeCell ref="L14:M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zoomScaleNormal="100" workbookViewId="0"/>
  </sheetViews>
  <sheetFormatPr defaultRowHeight="12.75" x14ac:dyDescent="0.2"/>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x14ac:dyDescent="0.2">
      <c r="A1" s="2"/>
      <c r="B1" s="1623" t="s">
        <v>307</v>
      </c>
      <c r="C1" s="1623"/>
      <c r="D1" s="1623"/>
      <c r="E1" s="210"/>
      <c r="F1" s="210"/>
      <c r="G1" s="210"/>
      <c r="H1" s="210"/>
      <c r="I1" s="210"/>
      <c r="J1" s="246"/>
      <c r="K1" s="2"/>
    </row>
    <row r="2" spans="1:11" ht="6" customHeight="1" x14ac:dyDescent="0.2">
      <c r="A2" s="2"/>
      <c r="B2" s="1556"/>
      <c r="C2" s="1556"/>
      <c r="D2" s="1556"/>
      <c r="E2" s="4"/>
      <c r="F2" s="4"/>
      <c r="G2" s="4"/>
      <c r="H2" s="4"/>
      <c r="I2" s="4"/>
      <c r="J2" s="490"/>
      <c r="K2" s="2"/>
    </row>
    <row r="3" spans="1:11" ht="13.5" customHeight="1" thickBot="1" x14ac:dyDescent="0.25">
      <c r="A3" s="2"/>
      <c r="B3" s="4"/>
      <c r="C3" s="4"/>
      <c r="D3" s="4"/>
      <c r="E3" s="650"/>
      <c r="F3" s="650"/>
      <c r="G3" s="650"/>
      <c r="H3" s="650"/>
      <c r="I3" s="650" t="s">
        <v>69</v>
      </c>
      <c r="J3" s="208"/>
      <c r="K3" s="2"/>
    </row>
    <row r="4" spans="1:11" s="7" customFormat="1" ht="13.5" customHeight="1" thickBot="1" x14ac:dyDescent="0.25">
      <c r="A4" s="6"/>
      <c r="B4" s="14"/>
      <c r="C4" s="1616" t="s">
        <v>333</v>
      </c>
      <c r="D4" s="1617"/>
      <c r="E4" s="1617"/>
      <c r="F4" s="1617"/>
      <c r="G4" s="1617"/>
      <c r="H4" s="1617"/>
      <c r="I4" s="1618"/>
      <c r="J4" s="208"/>
      <c r="K4" s="6"/>
    </row>
    <row r="5" spans="1:11" ht="4.5" customHeight="1" x14ac:dyDescent="0.2">
      <c r="A5" s="2"/>
      <c r="B5" s="4"/>
      <c r="C5" s="1619" t="s">
        <v>84</v>
      </c>
      <c r="D5" s="1620"/>
      <c r="E5" s="652"/>
      <c r="F5" s="652"/>
      <c r="G5" s="652"/>
      <c r="H5" s="652"/>
      <c r="I5" s="652"/>
      <c r="J5" s="208"/>
      <c r="K5" s="2"/>
    </row>
    <row r="6" spans="1:11" ht="13.5" customHeight="1" x14ac:dyDescent="0.2">
      <c r="A6" s="2"/>
      <c r="B6" s="4"/>
      <c r="C6" s="1619"/>
      <c r="D6" s="1620"/>
      <c r="E6" s="1613" t="s">
        <v>332</v>
      </c>
      <c r="F6" s="1613"/>
      <c r="G6" s="1613"/>
      <c r="H6" s="1613"/>
      <c r="I6" s="1613"/>
      <c r="J6" s="208"/>
      <c r="K6" s="2"/>
    </row>
    <row r="7" spans="1:11" ht="13.5" customHeight="1" x14ac:dyDescent="0.2">
      <c r="A7" s="2"/>
      <c r="B7" s="4"/>
      <c r="C7" s="1620"/>
      <c r="D7" s="1620"/>
      <c r="E7" s="1621">
        <v>2018</v>
      </c>
      <c r="F7" s="1621"/>
      <c r="G7" s="1621"/>
      <c r="H7" s="1622"/>
      <c r="I7" s="1120">
        <v>2019</v>
      </c>
      <c r="J7" s="208"/>
      <c r="K7" s="2"/>
    </row>
    <row r="8" spans="1:11" ht="13.5" customHeight="1" x14ac:dyDescent="0.2">
      <c r="A8" s="2"/>
      <c r="B8" s="4"/>
      <c r="C8" s="492"/>
      <c r="D8" s="492"/>
      <c r="E8" s="1120" t="s">
        <v>92</v>
      </c>
      <c r="F8" s="1120" t="s">
        <v>101</v>
      </c>
      <c r="G8" s="1118" t="s">
        <v>98</v>
      </c>
      <c r="H8" s="1207" t="s">
        <v>95</v>
      </c>
      <c r="I8" s="1011" t="s">
        <v>92</v>
      </c>
      <c r="J8" s="208"/>
      <c r="K8" s="2"/>
    </row>
    <row r="9" spans="1:11" s="495" customFormat="1" ht="23.25" customHeight="1" x14ac:dyDescent="0.2">
      <c r="A9" s="493"/>
      <c r="B9" s="494"/>
      <c r="C9" s="1614" t="s">
        <v>67</v>
      </c>
      <c r="D9" s="1614"/>
      <c r="E9" s="888">
        <v>5.4</v>
      </c>
      <c r="F9" s="888">
        <v>5.4</v>
      </c>
      <c r="G9" s="888">
        <v>5.4</v>
      </c>
      <c r="H9" s="888">
        <v>5.5</v>
      </c>
      <c r="I9" s="888">
        <v>5.6</v>
      </c>
      <c r="J9" s="553"/>
      <c r="K9" s="493"/>
    </row>
    <row r="10" spans="1:11" ht="18.75" customHeight="1" x14ac:dyDescent="0.2">
      <c r="A10" s="2"/>
      <c r="B10" s="4"/>
      <c r="C10" s="195" t="s">
        <v>314</v>
      </c>
      <c r="D10" s="13"/>
      <c r="E10" s="889">
        <v>10.4</v>
      </c>
      <c r="F10" s="889">
        <v>10.4</v>
      </c>
      <c r="G10" s="889">
        <v>10.5</v>
      </c>
      <c r="H10" s="889">
        <v>10.6</v>
      </c>
      <c r="I10" s="889">
        <v>10.9</v>
      </c>
      <c r="J10" s="553"/>
      <c r="K10" s="2"/>
    </row>
    <row r="11" spans="1:11" ht="18.75" customHeight="1" x14ac:dyDescent="0.2">
      <c r="A11" s="2"/>
      <c r="B11" s="4"/>
      <c r="C11" s="195" t="s">
        <v>246</v>
      </c>
      <c r="D11" s="22"/>
      <c r="E11" s="889">
        <v>7.2</v>
      </c>
      <c r="F11" s="889">
        <v>7.1</v>
      </c>
      <c r="G11" s="889">
        <v>7.2</v>
      </c>
      <c r="H11" s="889">
        <v>7.3</v>
      </c>
      <c r="I11" s="889">
        <v>7.3</v>
      </c>
      <c r="J11" s="553"/>
      <c r="K11" s="2"/>
    </row>
    <row r="12" spans="1:11" ht="18.75" customHeight="1" x14ac:dyDescent="0.2">
      <c r="A12" s="2"/>
      <c r="B12" s="4"/>
      <c r="C12" s="195" t="s">
        <v>247</v>
      </c>
      <c r="D12" s="22"/>
      <c r="E12" s="889">
        <v>4.5</v>
      </c>
      <c r="F12" s="889">
        <v>4.5</v>
      </c>
      <c r="G12" s="889">
        <v>4.5999999999999996</v>
      </c>
      <c r="H12" s="889">
        <v>4.5999999999999996</v>
      </c>
      <c r="I12" s="889">
        <v>4.7</v>
      </c>
      <c r="J12" s="553"/>
      <c r="K12" s="2"/>
    </row>
    <row r="13" spans="1:11" ht="18.75" customHeight="1" x14ac:dyDescent="0.2">
      <c r="A13" s="2"/>
      <c r="B13" s="4"/>
      <c r="C13" s="195" t="s">
        <v>83</v>
      </c>
      <c r="D13" s="13"/>
      <c r="E13" s="889">
        <v>4.4000000000000004</v>
      </c>
      <c r="F13" s="889">
        <v>4.4000000000000004</v>
      </c>
      <c r="G13" s="889">
        <v>4.5</v>
      </c>
      <c r="H13" s="889">
        <v>4.5</v>
      </c>
      <c r="I13" s="889">
        <v>4.5999999999999996</v>
      </c>
      <c r="J13" s="491"/>
      <c r="K13" s="2"/>
    </row>
    <row r="14" spans="1:11" ht="18.75" customHeight="1" x14ac:dyDescent="0.2">
      <c r="A14" s="2"/>
      <c r="B14" s="4"/>
      <c r="C14" s="195" t="s">
        <v>248</v>
      </c>
      <c r="D14" s="22"/>
      <c r="E14" s="889">
        <v>4.7</v>
      </c>
      <c r="F14" s="889">
        <v>4.7</v>
      </c>
      <c r="G14" s="889">
        <v>4.7</v>
      </c>
      <c r="H14" s="889">
        <v>4.8</v>
      </c>
      <c r="I14" s="889">
        <v>4.9000000000000004</v>
      </c>
      <c r="J14" s="491"/>
      <c r="K14" s="2"/>
    </row>
    <row r="15" spans="1:11" ht="18.75" customHeight="1" x14ac:dyDescent="0.2">
      <c r="A15" s="2"/>
      <c r="B15" s="4"/>
      <c r="C15" s="195" t="s">
        <v>82</v>
      </c>
      <c r="D15" s="22"/>
      <c r="E15" s="889">
        <v>4.7</v>
      </c>
      <c r="F15" s="889">
        <v>4.7</v>
      </c>
      <c r="G15" s="889">
        <v>4.7</v>
      </c>
      <c r="H15" s="889">
        <v>4.8</v>
      </c>
      <c r="I15" s="889">
        <v>4.9000000000000004</v>
      </c>
      <c r="J15" s="491"/>
      <c r="K15" s="2"/>
    </row>
    <row r="16" spans="1:11" ht="18.75" customHeight="1" x14ac:dyDescent="0.2">
      <c r="A16" s="2"/>
      <c r="B16" s="4"/>
      <c r="C16" s="195" t="s">
        <v>249</v>
      </c>
      <c r="D16" s="22"/>
      <c r="E16" s="889">
        <v>4.5999999999999996</v>
      </c>
      <c r="F16" s="889">
        <v>4.5999999999999996</v>
      </c>
      <c r="G16" s="889">
        <v>4.7</v>
      </c>
      <c r="H16" s="889">
        <v>4.7</v>
      </c>
      <c r="I16" s="889">
        <v>4.8</v>
      </c>
      <c r="J16" s="491"/>
      <c r="K16" s="2"/>
    </row>
    <row r="17" spans="1:11" ht="18.75" customHeight="1" x14ac:dyDescent="0.2">
      <c r="A17" s="2"/>
      <c r="B17" s="4"/>
      <c r="C17" s="195" t="s">
        <v>81</v>
      </c>
      <c r="D17" s="22"/>
      <c r="E17" s="889">
        <v>4.5</v>
      </c>
      <c r="F17" s="889">
        <v>4.5</v>
      </c>
      <c r="G17" s="889">
        <v>4.5999999999999996</v>
      </c>
      <c r="H17" s="889">
        <v>4.5999999999999996</v>
      </c>
      <c r="I17" s="889">
        <v>4.7</v>
      </c>
      <c r="J17" s="491"/>
      <c r="K17" s="2"/>
    </row>
    <row r="18" spans="1:11" ht="18.75" customHeight="1" x14ac:dyDescent="0.2">
      <c r="A18" s="2"/>
      <c r="B18" s="4"/>
      <c r="C18" s="195" t="s">
        <v>80</v>
      </c>
      <c r="D18" s="22"/>
      <c r="E18" s="889">
        <v>5.0999999999999996</v>
      </c>
      <c r="F18" s="889">
        <v>5.0999999999999996</v>
      </c>
      <c r="G18" s="889">
        <v>5.0999999999999996</v>
      </c>
      <c r="H18" s="889">
        <v>5.0999999999999996</v>
      </c>
      <c r="I18" s="889">
        <v>5.2</v>
      </c>
      <c r="J18" s="491"/>
      <c r="K18" s="2"/>
    </row>
    <row r="19" spans="1:11" ht="18.75" customHeight="1" x14ac:dyDescent="0.2">
      <c r="A19" s="2"/>
      <c r="B19" s="4"/>
      <c r="C19" s="195" t="s">
        <v>250</v>
      </c>
      <c r="D19" s="22"/>
      <c r="E19" s="889">
        <v>4.5</v>
      </c>
      <c r="F19" s="889">
        <v>4.5</v>
      </c>
      <c r="G19" s="889">
        <v>4.5</v>
      </c>
      <c r="H19" s="889">
        <v>4.5999999999999996</v>
      </c>
      <c r="I19" s="889">
        <v>4.7</v>
      </c>
      <c r="J19" s="491"/>
      <c r="K19" s="2"/>
    </row>
    <row r="20" spans="1:11" ht="18.75" customHeight="1" x14ac:dyDescent="0.2">
      <c r="A20" s="2"/>
      <c r="B20" s="4"/>
      <c r="C20" s="195" t="s">
        <v>79</v>
      </c>
      <c r="D20" s="13"/>
      <c r="E20" s="889">
        <v>5.2</v>
      </c>
      <c r="F20" s="889">
        <v>5.2</v>
      </c>
      <c r="G20" s="889">
        <v>5.3</v>
      </c>
      <c r="H20" s="889">
        <v>5.2</v>
      </c>
      <c r="I20" s="889">
        <v>5.3</v>
      </c>
      <c r="J20" s="491"/>
      <c r="K20" s="2"/>
    </row>
    <row r="21" spans="1:11" ht="18.75" customHeight="1" x14ac:dyDescent="0.2">
      <c r="A21" s="2"/>
      <c r="B21" s="4"/>
      <c r="C21" s="195" t="s">
        <v>251</v>
      </c>
      <c r="D21" s="22"/>
      <c r="E21" s="889">
        <v>5.2</v>
      </c>
      <c r="F21" s="889">
        <v>5.3</v>
      </c>
      <c r="G21" s="889">
        <v>5.3</v>
      </c>
      <c r="H21" s="889">
        <v>5.3</v>
      </c>
      <c r="I21" s="889">
        <v>5.5</v>
      </c>
      <c r="J21" s="491"/>
      <c r="K21" s="2"/>
    </row>
    <row r="22" spans="1:11" ht="18.75" customHeight="1" x14ac:dyDescent="0.2">
      <c r="A22" s="2"/>
      <c r="B22" s="4"/>
      <c r="C22" s="195" t="s">
        <v>252</v>
      </c>
      <c r="D22" s="22"/>
      <c r="E22" s="889">
        <v>5</v>
      </c>
      <c r="F22" s="889">
        <v>5</v>
      </c>
      <c r="G22" s="889">
        <v>5</v>
      </c>
      <c r="H22" s="889">
        <v>5.0999999999999996</v>
      </c>
      <c r="I22" s="889">
        <v>5.2</v>
      </c>
      <c r="J22" s="491"/>
      <c r="K22" s="2"/>
    </row>
    <row r="23" spans="1:11" ht="18.75" customHeight="1" x14ac:dyDescent="0.2">
      <c r="A23" s="2"/>
      <c r="B23" s="4"/>
      <c r="C23" s="195" t="s">
        <v>320</v>
      </c>
      <c r="D23" s="22"/>
      <c r="E23" s="889">
        <v>4.9000000000000004</v>
      </c>
      <c r="F23" s="889">
        <v>4.9000000000000004</v>
      </c>
      <c r="G23" s="889">
        <v>5</v>
      </c>
      <c r="H23" s="889">
        <v>5</v>
      </c>
      <c r="I23" s="889">
        <v>5.2</v>
      </c>
      <c r="J23" s="491"/>
      <c r="K23" s="2"/>
    </row>
    <row r="24" spans="1:11" ht="18.75" customHeight="1" x14ac:dyDescent="0.2">
      <c r="A24" s="2"/>
      <c r="B24" s="4"/>
      <c r="C24" s="195" t="s">
        <v>321</v>
      </c>
      <c r="D24" s="22"/>
      <c r="E24" s="889">
        <v>4.4000000000000004</v>
      </c>
      <c r="F24" s="889">
        <v>4.4000000000000004</v>
      </c>
      <c r="G24" s="889">
        <v>4.4000000000000004</v>
      </c>
      <c r="H24" s="889">
        <v>4.4000000000000004</v>
      </c>
      <c r="I24" s="889">
        <v>4.5999999999999996</v>
      </c>
      <c r="J24" s="491"/>
      <c r="K24" s="2"/>
    </row>
    <row r="25" spans="1:11" ht="33" customHeight="1" thickBot="1" x14ac:dyDescent="0.25">
      <c r="A25" s="2"/>
      <c r="B25" s="4"/>
      <c r="C25" s="653"/>
      <c r="D25" s="653"/>
      <c r="E25" s="496"/>
      <c r="F25" s="496"/>
      <c r="G25" s="496"/>
      <c r="H25" s="496"/>
      <c r="I25" s="496"/>
      <c r="J25" s="491"/>
      <c r="K25" s="2"/>
    </row>
    <row r="26" spans="1:11" s="7" customFormat="1" ht="13.5" customHeight="1" thickBot="1" x14ac:dyDescent="0.25">
      <c r="A26" s="6"/>
      <c r="B26" s="14"/>
      <c r="C26" s="1616" t="s">
        <v>334</v>
      </c>
      <c r="D26" s="1617"/>
      <c r="E26" s="1617"/>
      <c r="F26" s="1617"/>
      <c r="G26" s="1617"/>
      <c r="H26" s="1617"/>
      <c r="I26" s="1618"/>
      <c r="J26" s="491"/>
      <c r="K26" s="6"/>
    </row>
    <row r="27" spans="1:11" ht="4.5" customHeight="1" x14ac:dyDescent="0.2">
      <c r="A27" s="2"/>
      <c r="B27" s="4"/>
      <c r="C27" s="1619" t="s">
        <v>84</v>
      </c>
      <c r="D27" s="1620"/>
      <c r="E27" s="653"/>
      <c r="F27" s="653"/>
      <c r="G27" s="653"/>
      <c r="H27" s="653"/>
      <c r="I27" s="653"/>
      <c r="J27" s="491"/>
      <c r="K27" s="2"/>
    </row>
    <row r="28" spans="1:11" ht="13.5" customHeight="1" x14ac:dyDescent="0.2">
      <c r="A28" s="2"/>
      <c r="B28" s="4"/>
      <c r="C28" s="1619"/>
      <c r="D28" s="1620"/>
      <c r="E28" s="1613" t="s">
        <v>340</v>
      </c>
      <c r="F28" s="1613"/>
      <c r="G28" s="1613"/>
      <c r="H28" s="1613"/>
      <c r="I28" s="1613"/>
      <c r="J28" s="208"/>
      <c r="K28" s="2"/>
    </row>
    <row r="29" spans="1:11" ht="13.5" customHeight="1" x14ac:dyDescent="0.2">
      <c r="A29" s="2"/>
      <c r="B29" s="4"/>
      <c r="C29" s="1620"/>
      <c r="D29" s="1620"/>
      <c r="E29" s="1621">
        <v>2018</v>
      </c>
      <c r="F29" s="1621"/>
      <c r="G29" s="1621"/>
      <c r="H29" s="1622"/>
      <c r="I29" s="1120">
        <v>2019</v>
      </c>
      <c r="J29" s="208"/>
      <c r="K29" s="2"/>
    </row>
    <row r="30" spans="1:11" ht="13.5" customHeight="1" x14ac:dyDescent="0.2">
      <c r="A30" s="2"/>
      <c r="B30" s="4"/>
      <c r="C30" s="492"/>
      <c r="D30" s="492"/>
      <c r="E30" s="1120" t="s">
        <v>92</v>
      </c>
      <c r="F30" s="1120" t="s">
        <v>101</v>
      </c>
      <c r="G30" s="1118" t="s">
        <v>98</v>
      </c>
      <c r="H30" s="1207" t="s">
        <v>95</v>
      </c>
      <c r="I30" s="1118" t="s">
        <v>92</v>
      </c>
      <c r="J30" s="208"/>
      <c r="K30" s="2"/>
    </row>
    <row r="31" spans="1:11" s="495" customFormat="1" ht="23.25" customHeight="1" x14ac:dyDescent="0.2">
      <c r="A31" s="493"/>
      <c r="B31" s="494"/>
      <c r="C31" s="1614" t="s">
        <v>67</v>
      </c>
      <c r="D31" s="1614"/>
      <c r="E31" s="886">
        <v>930.3</v>
      </c>
      <c r="F31" s="886">
        <v>927.6</v>
      </c>
      <c r="G31" s="886">
        <v>937.1</v>
      </c>
      <c r="H31" s="886">
        <v>946.9</v>
      </c>
      <c r="I31" s="886">
        <v>963.8</v>
      </c>
      <c r="J31" s="553"/>
      <c r="K31" s="493"/>
    </row>
    <row r="32" spans="1:11" ht="18.75" customHeight="1" x14ac:dyDescent="0.2">
      <c r="A32" s="2"/>
      <c r="B32" s="4"/>
      <c r="C32" s="195" t="s">
        <v>314</v>
      </c>
      <c r="D32" s="13"/>
      <c r="E32" s="887">
        <v>1793.7</v>
      </c>
      <c r="F32" s="887">
        <v>1787</v>
      </c>
      <c r="G32" s="887">
        <v>1800.7</v>
      </c>
      <c r="H32" s="887">
        <v>1822.1</v>
      </c>
      <c r="I32" s="887">
        <v>1869.7</v>
      </c>
      <c r="J32" s="553"/>
      <c r="K32" s="2"/>
    </row>
    <row r="33" spans="1:11" ht="18.75" customHeight="1" x14ac:dyDescent="0.2">
      <c r="A33" s="2"/>
      <c r="B33" s="4"/>
      <c r="C33" s="195" t="s">
        <v>246</v>
      </c>
      <c r="D33" s="22"/>
      <c r="E33" s="887">
        <v>1247</v>
      </c>
      <c r="F33" s="887">
        <v>1223.9000000000001</v>
      </c>
      <c r="G33" s="887">
        <v>1247</v>
      </c>
      <c r="H33" s="887">
        <v>1260.7</v>
      </c>
      <c r="I33" s="887">
        <v>1273.3</v>
      </c>
      <c r="J33" s="553"/>
      <c r="K33" s="2"/>
    </row>
    <row r="34" spans="1:11" ht="18.75" customHeight="1" x14ac:dyDescent="0.2">
      <c r="A34" s="2"/>
      <c r="B34" s="4"/>
      <c r="C34" s="195" t="s">
        <v>247</v>
      </c>
      <c r="D34" s="22"/>
      <c r="E34" s="887">
        <v>785.3</v>
      </c>
      <c r="F34" s="887">
        <v>781.9</v>
      </c>
      <c r="G34" s="887">
        <v>792</v>
      </c>
      <c r="H34" s="887">
        <v>798.4</v>
      </c>
      <c r="I34" s="887">
        <v>811.1</v>
      </c>
      <c r="J34" s="553"/>
      <c r="K34" s="2"/>
    </row>
    <row r="35" spans="1:11" ht="18.75" customHeight="1" x14ac:dyDescent="0.2">
      <c r="A35" s="2"/>
      <c r="B35" s="4"/>
      <c r="C35" s="195" t="s">
        <v>83</v>
      </c>
      <c r="D35" s="13"/>
      <c r="E35" s="887">
        <v>759.5</v>
      </c>
      <c r="F35" s="887">
        <v>765.8</v>
      </c>
      <c r="G35" s="887">
        <v>772.5</v>
      </c>
      <c r="H35" s="887">
        <v>784.5</v>
      </c>
      <c r="I35" s="887">
        <v>799.6</v>
      </c>
      <c r="J35" s="491"/>
      <c r="K35" s="2"/>
    </row>
    <row r="36" spans="1:11" ht="18.75" customHeight="1" x14ac:dyDescent="0.2">
      <c r="A36" s="2"/>
      <c r="B36" s="4"/>
      <c r="C36" s="195" t="s">
        <v>248</v>
      </c>
      <c r="D36" s="22"/>
      <c r="E36" s="887">
        <v>809.5</v>
      </c>
      <c r="F36" s="887">
        <v>813.6</v>
      </c>
      <c r="G36" s="887">
        <v>818.7</v>
      </c>
      <c r="H36" s="887">
        <v>825.3</v>
      </c>
      <c r="I36" s="887">
        <v>843.5</v>
      </c>
      <c r="J36" s="491"/>
      <c r="K36" s="2"/>
    </row>
    <row r="37" spans="1:11" ht="18.75" customHeight="1" x14ac:dyDescent="0.2">
      <c r="A37" s="2"/>
      <c r="B37" s="4"/>
      <c r="C37" s="195" t="s">
        <v>82</v>
      </c>
      <c r="D37" s="22"/>
      <c r="E37" s="887">
        <v>806.1</v>
      </c>
      <c r="F37" s="887">
        <v>815.2</v>
      </c>
      <c r="G37" s="887">
        <v>820.6</v>
      </c>
      <c r="H37" s="887">
        <v>832.2</v>
      </c>
      <c r="I37" s="887">
        <v>853.2</v>
      </c>
      <c r="J37" s="491"/>
      <c r="K37" s="2"/>
    </row>
    <row r="38" spans="1:11" ht="18.75" customHeight="1" x14ac:dyDescent="0.2">
      <c r="A38" s="2"/>
      <c r="B38" s="4"/>
      <c r="C38" s="195" t="s">
        <v>249</v>
      </c>
      <c r="D38" s="22"/>
      <c r="E38" s="887">
        <v>798.4</v>
      </c>
      <c r="F38" s="887">
        <v>797.6</v>
      </c>
      <c r="G38" s="887">
        <v>815.9</v>
      </c>
      <c r="H38" s="887">
        <v>812.8</v>
      </c>
      <c r="I38" s="887">
        <v>838.7</v>
      </c>
      <c r="J38" s="491"/>
      <c r="K38" s="2"/>
    </row>
    <row r="39" spans="1:11" ht="18.75" customHeight="1" x14ac:dyDescent="0.2">
      <c r="A39" s="2"/>
      <c r="B39" s="4"/>
      <c r="C39" s="195" t="s">
        <v>81</v>
      </c>
      <c r="D39" s="22"/>
      <c r="E39" s="887">
        <v>781</v>
      </c>
      <c r="F39" s="887">
        <v>783.7</v>
      </c>
      <c r="G39" s="887">
        <v>791.9</v>
      </c>
      <c r="H39" s="887">
        <v>794.1</v>
      </c>
      <c r="I39" s="887">
        <v>821.3</v>
      </c>
      <c r="J39" s="491"/>
      <c r="K39" s="2"/>
    </row>
    <row r="40" spans="1:11" ht="18.75" customHeight="1" x14ac:dyDescent="0.2">
      <c r="A40" s="2"/>
      <c r="B40" s="4"/>
      <c r="C40" s="195" t="s">
        <v>80</v>
      </c>
      <c r="D40" s="22"/>
      <c r="E40" s="887">
        <v>876.1</v>
      </c>
      <c r="F40" s="887">
        <v>876</v>
      </c>
      <c r="G40" s="887">
        <v>882.5</v>
      </c>
      <c r="H40" s="887">
        <v>881.4</v>
      </c>
      <c r="I40" s="887">
        <v>893.9</v>
      </c>
      <c r="J40" s="491"/>
      <c r="K40" s="2"/>
    </row>
    <row r="41" spans="1:11" ht="18.75" customHeight="1" x14ac:dyDescent="0.2">
      <c r="A41" s="2"/>
      <c r="B41" s="4"/>
      <c r="C41" s="195" t="s">
        <v>250</v>
      </c>
      <c r="D41" s="22"/>
      <c r="E41" s="887">
        <v>781.7</v>
      </c>
      <c r="F41" s="887">
        <v>780.9</v>
      </c>
      <c r="G41" s="887">
        <v>787.3</v>
      </c>
      <c r="H41" s="887">
        <v>791</v>
      </c>
      <c r="I41" s="887">
        <v>814.4</v>
      </c>
      <c r="J41" s="491"/>
      <c r="K41" s="2"/>
    </row>
    <row r="42" spans="1:11" ht="18.75" customHeight="1" x14ac:dyDescent="0.2">
      <c r="A42" s="2"/>
      <c r="B42" s="4"/>
      <c r="C42" s="195" t="s">
        <v>79</v>
      </c>
      <c r="D42" s="13"/>
      <c r="E42" s="887">
        <v>895.4</v>
      </c>
      <c r="F42" s="887">
        <v>895.3</v>
      </c>
      <c r="G42" s="887">
        <v>913.5</v>
      </c>
      <c r="H42" s="887">
        <v>906.3</v>
      </c>
      <c r="I42" s="887">
        <v>910.2</v>
      </c>
      <c r="J42" s="491"/>
      <c r="K42" s="2"/>
    </row>
    <row r="43" spans="1:11" ht="18.75" customHeight="1" x14ac:dyDescent="0.2">
      <c r="A43" s="2"/>
      <c r="B43" s="4"/>
      <c r="C43" s="195" t="s">
        <v>251</v>
      </c>
      <c r="D43" s="22"/>
      <c r="E43" s="887">
        <v>899.1</v>
      </c>
      <c r="F43" s="887">
        <v>912</v>
      </c>
      <c r="G43" s="887">
        <v>913</v>
      </c>
      <c r="H43" s="887">
        <v>912.4</v>
      </c>
      <c r="I43" s="887">
        <v>946.7</v>
      </c>
      <c r="J43" s="491"/>
      <c r="K43" s="2"/>
    </row>
    <row r="44" spans="1:11" ht="18.75" customHeight="1" x14ac:dyDescent="0.2">
      <c r="A44" s="2"/>
      <c r="B44" s="4"/>
      <c r="C44" s="195" t="s">
        <v>252</v>
      </c>
      <c r="D44" s="22"/>
      <c r="E44" s="887">
        <v>864.4</v>
      </c>
      <c r="F44" s="887">
        <v>861.3</v>
      </c>
      <c r="G44" s="887">
        <v>863.5</v>
      </c>
      <c r="H44" s="887">
        <v>874.6</v>
      </c>
      <c r="I44" s="887">
        <v>906.7</v>
      </c>
      <c r="J44" s="491"/>
      <c r="K44" s="2"/>
    </row>
    <row r="45" spans="1:11" ht="18.75" customHeight="1" x14ac:dyDescent="0.2">
      <c r="A45" s="2"/>
      <c r="B45" s="4"/>
      <c r="C45" s="195" t="s">
        <v>320</v>
      </c>
      <c r="D45" s="22"/>
      <c r="E45" s="887">
        <v>852.3</v>
      </c>
      <c r="F45" s="887">
        <v>847.7</v>
      </c>
      <c r="G45" s="887">
        <v>859.8</v>
      </c>
      <c r="H45" s="887">
        <v>868.3</v>
      </c>
      <c r="I45" s="887">
        <v>896.5</v>
      </c>
      <c r="J45" s="491"/>
      <c r="K45" s="2"/>
    </row>
    <row r="46" spans="1:11" ht="18.75" customHeight="1" x14ac:dyDescent="0.2">
      <c r="A46" s="2"/>
      <c r="B46" s="4"/>
      <c r="C46" s="195" t="s">
        <v>321</v>
      </c>
      <c r="D46" s="22"/>
      <c r="E46" s="887">
        <v>757.6</v>
      </c>
      <c r="F46" s="887">
        <v>758.6</v>
      </c>
      <c r="G46" s="887">
        <v>766</v>
      </c>
      <c r="H46" s="887">
        <v>769.9</v>
      </c>
      <c r="I46" s="887">
        <v>795.2</v>
      </c>
      <c r="J46" s="491"/>
      <c r="K46" s="2"/>
    </row>
    <row r="47" spans="1:11" s="497" customFormat="1" ht="19.5" customHeight="1" x14ac:dyDescent="0.2">
      <c r="A47" s="649"/>
      <c r="B47" s="649"/>
      <c r="C47" s="1615" t="s">
        <v>479</v>
      </c>
      <c r="D47" s="1615"/>
      <c r="E47" s="1615"/>
      <c r="F47" s="1615"/>
      <c r="G47" s="1615"/>
      <c r="H47" s="1615"/>
      <c r="I47" s="1615"/>
      <c r="J47" s="554"/>
      <c r="K47" s="649"/>
    </row>
    <row r="48" spans="1:11" ht="13.5" customHeight="1" x14ac:dyDescent="0.2">
      <c r="A48" s="2"/>
      <c r="B48" s="4"/>
      <c r="C48" s="42" t="s">
        <v>415</v>
      </c>
      <c r="D48" s="652"/>
      <c r="E48" s="652"/>
      <c r="G48" s="959"/>
      <c r="H48" s="652"/>
      <c r="I48" s="652"/>
      <c r="J48" s="491"/>
      <c r="K48" s="2"/>
    </row>
    <row r="49" spans="1:11" ht="13.5" customHeight="1" x14ac:dyDescent="0.2">
      <c r="A49" s="2"/>
      <c r="B49" s="2"/>
      <c r="C49" s="2"/>
      <c r="D49" s="649"/>
      <c r="E49" s="4"/>
      <c r="F49" s="4"/>
      <c r="G49" s="4"/>
      <c r="H49" s="1612">
        <v>43617</v>
      </c>
      <c r="I49" s="1612"/>
      <c r="J49" s="245">
        <v>15</v>
      </c>
      <c r="K49" s="2"/>
    </row>
  </sheetData>
  <mergeCells count="14">
    <mergeCell ref="B1:D1"/>
    <mergeCell ref="B2:D2"/>
    <mergeCell ref="C4:I4"/>
    <mergeCell ref="C5:D7"/>
    <mergeCell ref="E6:I6"/>
    <mergeCell ref="E7:H7"/>
    <mergeCell ref="H49:I49"/>
    <mergeCell ref="E28:I28"/>
    <mergeCell ref="C31:D31"/>
    <mergeCell ref="C47:I47"/>
    <mergeCell ref="C9:D9"/>
    <mergeCell ref="C26:I26"/>
    <mergeCell ref="C27:D29"/>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pageSetUpPr fitToPage="1"/>
  </sheetPr>
  <dimension ref="A1:V80"/>
  <sheetViews>
    <sheetView zoomScaleNormal="100" workbookViewId="0"/>
  </sheetViews>
  <sheetFormatPr defaultRowHeight="12.75" x14ac:dyDescent="0.2"/>
  <cols>
    <col min="1" max="1" width="1" style="375" customWidth="1"/>
    <col min="2" max="2" width="2.5703125" style="375" customWidth="1"/>
    <col min="3" max="3" width="2.28515625" style="375" customWidth="1"/>
    <col min="4" max="4" width="26" style="432" customWidth="1"/>
    <col min="5" max="6" width="5" style="432" customWidth="1"/>
    <col min="7" max="17" width="5" style="375" customWidth="1"/>
    <col min="18" max="18" width="2.5703125" style="375" customWidth="1"/>
    <col min="19" max="19" width="1" style="375" customWidth="1"/>
    <col min="20" max="16384" width="9.140625" style="375"/>
  </cols>
  <sheetData>
    <row r="1" spans="1:19" ht="13.5" customHeight="1" x14ac:dyDescent="0.2">
      <c r="A1" s="370"/>
      <c r="B1" s="432"/>
      <c r="C1" s="1641" t="s">
        <v>34</v>
      </c>
      <c r="D1" s="1641"/>
      <c r="E1" s="1641"/>
      <c r="F1" s="1641"/>
      <c r="G1" s="380"/>
      <c r="H1" s="380"/>
      <c r="I1" s="380"/>
      <c r="J1" s="1648" t="s">
        <v>398</v>
      </c>
      <c r="K1" s="1648"/>
      <c r="L1" s="1648"/>
      <c r="M1" s="1648"/>
      <c r="N1" s="1648"/>
      <c r="O1" s="1648"/>
      <c r="P1" s="1648"/>
      <c r="Q1" s="557"/>
      <c r="R1" s="557"/>
      <c r="S1" s="370"/>
    </row>
    <row r="2" spans="1:19" ht="6" customHeight="1" x14ac:dyDescent="0.2">
      <c r="A2" s="556"/>
      <c r="B2" s="485"/>
      <c r="C2" s="852"/>
      <c r="D2" s="896"/>
      <c r="E2" s="421"/>
      <c r="F2" s="421"/>
      <c r="G2" s="421"/>
      <c r="H2" s="421"/>
      <c r="I2" s="421"/>
      <c r="J2" s="421"/>
      <c r="K2" s="421"/>
      <c r="L2" s="421"/>
      <c r="M2" s="421"/>
      <c r="N2" s="421"/>
      <c r="O2" s="421"/>
      <c r="P2" s="421"/>
      <c r="Q2" s="421"/>
      <c r="R2" s="380"/>
      <c r="S2" s="380"/>
    </row>
    <row r="3" spans="1:19" ht="11.25" customHeight="1" thickBot="1" x14ac:dyDescent="0.25">
      <c r="A3" s="370"/>
      <c r="B3" s="433"/>
      <c r="C3" s="429"/>
      <c r="D3" s="429"/>
      <c r="E3" s="380"/>
      <c r="F3" s="380"/>
      <c r="G3" s="380"/>
      <c r="H3" s="380"/>
      <c r="I3" s="380"/>
      <c r="J3" s="679"/>
      <c r="K3" s="679"/>
      <c r="L3" s="679"/>
      <c r="M3" s="679"/>
      <c r="N3" s="679"/>
      <c r="O3" s="679"/>
      <c r="P3" s="679"/>
      <c r="Q3" s="679" t="s">
        <v>69</v>
      </c>
      <c r="R3" s="380"/>
      <c r="S3" s="380"/>
    </row>
    <row r="4" spans="1:19" ht="13.5" customHeight="1" thickBot="1" x14ac:dyDescent="0.25">
      <c r="A4" s="370"/>
      <c r="B4" s="433"/>
      <c r="C4" s="1642" t="s">
        <v>127</v>
      </c>
      <c r="D4" s="1643"/>
      <c r="E4" s="1643"/>
      <c r="F4" s="1643"/>
      <c r="G4" s="1643"/>
      <c r="H4" s="1643"/>
      <c r="I4" s="1643"/>
      <c r="J4" s="1643"/>
      <c r="K4" s="1643"/>
      <c r="L4" s="1643"/>
      <c r="M4" s="1643"/>
      <c r="N4" s="1643"/>
      <c r="O4" s="1643"/>
      <c r="P4" s="1643"/>
      <c r="Q4" s="1644"/>
      <c r="R4" s="380"/>
      <c r="S4" s="380"/>
    </row>
    <row r="5" spans="1:19" ht="3.75" customHeight="1" x14ac:dyDescent="0.2">
      <c r="A5" s="370"/>
      <c r="B5" s="433"/>
      <c r="C5" s="429"/>
      <c r="D5" s="429"/>
      <c r="E5" s="380"/>
      <c r="F5" s="380"/>
      <c r="G5" s="388"/>
      <c r="H5" s="380"/>
      <c r="I5" s="380"/>
      <c r="J5" s="443"/>
      <c r="K5" s="443"/>
      <c r="L5" s="443"/>
      <c r="M5" s="443"/>
      <c r="N5" s="443"/>
      <c r="O5" s="443"/>
      <c r="P5" s="443"/>
      <c r="Q5" s="443"/>
      <c r="R5" s="380"/>
      <c r="S5" s="380"/>
    </row>
    <row r="6" spans="1:19" ht="13.5" customHeight="1" x14ac:dyDescent="0.2">
      <c r="A6" s="370"/>
      <c r="B6" s="433"/>
      <c r="C6" s="1634" t="s">
        <v>126</v>
      </c>
      <c r="D6" s="1635"/>
      <c r="E6" s="1635"/>
      <c r="F6" s="1635"/>
      <c r="G6" s="1635"/>
      <c r="H6" s="1635"/>
      <c r="I6" s="1635"/>
      <c r="J6" s="1635"/>
      <c r="K6" s="1635"/>
      <c r="L6" s="1635"/>
      <c r="M6" s="1635"/>
      <c r="N6" s="1635"/>
      <c r="O6" s="1635"/>
      <c r="P6" s="1635"/>
      <c r="Q6" s="1636"/>
      <c r="R6" s="380"/>
      <c r="S6" s="380"/>
    </row>
    <row r="7" spans="1:19" ht="2.25" customHeight="1" x14ac:dyDescent="0.2">
      <c r="A7" s="370"/>
      <c r="B7" s="433"/>
      <c r="C7" s="1645" t="s">
        <v>77</v>
      </c>
      <c r="D7" s="1645"/>
      <c r="E7" s="387"/>
      <c r="F7" s="387"/>
      <c r="G7" s="1647">
        <v>2014</v>
      </c>
      <c r="H7" s="1647"/>
      <c r="I7" s="1647"/>
      <c r="J7" s="1647"/>
      <c r="K7" s="1647"/>
      <c r="L7" s="1647"/>
      <c r="M7" s="1647"/>
      <c r="N7" s="1647"/>
      <c r="O7" s="1647"/>
      <c r="P7" s="1647"/>
      <c r="Q7" s="1647"/>
      <c r="R7" s="380"/>
      <c r="S7" s="380"/>
    </row>
    <row r="8" spans="1:19" ht="11.25" customHeight="1" x14ac:dyDescent="0.2">
      <c r="A8" s="370"/>
      <c r="B8" s="433"/>
      <c r="C8" s="1646"/>
      <c r="D8" s="1646"/>
      <c r="E8" s="1649">
        <v>2018</v>
      </c>
      <c r="F8" s="1649"/>
      <c r="G8" s="1649"/>
      <c r="H8" s="1649"/>
      <c r="I8" s="1649"/>
      <c r="J8" s="1649"/>
      <c r="K8" s="1649"/>
      <c r="L8" s="1650"/>
      <c r="M8" s="1651">
        <v>2019</v>
      </c>
      <c r="N8" s="1649"/>
      <c r="O8" s="1649"/>
      <c r="P8" s="1649"/>
      <c r="Q8" s="1649"/>
      <c r="R8" s="380"/>
      <c r="S8" s="380"/>
    </row>
    <row r="9" spans="1:19" ht="11.25" customHeight="1" x14ac:dyDescent="0.2">
      <c r="A9" s="370"/>
      <c r="B9" s="433"/>
      <c r="C9" s="385"/>
      <c r="D9" s="385"/>
      <c r="E9" s="902" t="s">
        <v>100</v>
      </c>
      <c r="F9" s="751" t="s">
        <v>99</v>
      </c>
      <c r="G9" s="751" t="s">
        <v>98</v>
      </c>
      <c r="H9" s="751" t="s">
        <v>97</v>
      </c>
      <c r="I9" s="902" t="s">
        <v>96</v>
      </c>
      <c r="J9" s="751" t="s">
        <v>95</v>
      </c>
      <c r="K9" s="751" t="s">
        <v>94</v>
      </c>
      <c r="L9" s="751" t="s">
        <v>93</v>
      </c>
      <c r="M9" s="751" t="s">
        <v>92</v>
      </c>
      <c r="N9" s="751" t="s">
        <v>103</v>
      </c>
      <c r="O9" s="751" t="s">
        <v>102</v>
      </c>
      <c r="P9" s="751" t="s">
        <v>101</v>
      </c>
      <c r="Q9" s="902" t="s">
        <v>100</v>
      </c>
      <c r="R9" s="487"/>
      <c r="S9" s="380"/>
    </row>
    <row r="10" spans="1:19" s="448" customFormat="1" ht="16.5" customHeight="1" x14ac:dyDescent="0.2">
      <c r="A10" s="444"/>
      <c r="B10" s="445"/>
      <c r="C10" s="1568" t="s">
        <v>104</v>
      </c>
      <c r="D10" s="1568"/>
      <c r="E10" s="446">
        <v>40</v>
      </c>
      <c r="F10" s="446">
        <v>39</v>
      </c>
      <c r="G10" s="446">
        <v>28</v>
      </c>
      <c r="H10" s="446">
        <v>33</v>
      </c>
      <c r="I10" s="446">
        <v>27</v>
      </c>
      <c r="J10" s="446">
        <v>27</v>
      </c>
      <c r="K10" s="446">
        <v>19</v>
      </c>
      <c r="L10" s="446">
        <v>25</v>
      </c>
      <c r="M10" s="446">
        <v>14</v>
      </c>
      <c r="N10" s="446">
        <v>26</v>
      </c>
      <c r="O10" s="446">
        <v>26</v>
      </c>
      <c r="P10" s="446">
        <v>35</v>
      </c>
      <c r="Q10" s="446">
        <v>54</v>
      </c>
      <c r="R10" s="446"/>
      <c r="S10" s="447"/>
    </row>
    <row r="11" spans="1:19" s="452" customFormat="1" ht="10.5" customHeight="1" x14ac:dyDescent="0.2">
      <c r="A11" s="449"/>
      <c r="B11" s="450"/>
      <c r="C11" s="851"/>
      <c r="D11" s="532" t="s">
        <v>239</v>
      </c>
      <c r="E11" s="897">
        <v>14</v>
      </c>
      <c r="F11" s="897">
        <v>13</v>
      </c>
      <c r="G11" s="897">
        <v>8</v>
      </c>
      <c r="H11" s="897">
        <v>12</v>
      </c>
      <c r="I11" s="897">
        <v>6</v>
      </c>
      <c r="J11" s="897">
        <v>6</v>
      </c>
      <c r="K11" s="897">
        <v>3</v>
      </c>
      <c r="L11" s="897">
        <v>7</v>
      </c>
      <c r="M11" s="897">
        <v>1</v>
      </c>
      <c r="N11" s="897">
        <v>7</v>
      </c>
      <c r="O11" s="897">
        <v>12</v>
      </c>
      <c r="P11" s="1208">
        <v>13</v>
      </c>
      <c r="Q11" s="1208">
        <v>19</v>
      </c>
      <c r="R11" s="487"/>
      <c r="S11" s="429"/>
    </row>
    <row r="12" spans="1:19" s="452" customFormat="1" ht="10.5" customHeight="1" x14ac:dyDescent="0.2">
      <c r="A12" s="449"/>
      <c r="B12" s="450"/>
      <c r="C12" s="851"/>
      <c r="D12" s="532" t="s">
        <v>240</v>
      </c>
      <c r="E12" s="897">
        <v>1</v>
      </c>
      <c r="F12" s="897">
        <v>7</v>
      </c>
      <c r="G12" s="897">
        <v>2</v>
      </c>
      <c r="H12" s="897">
        <v>5</v>
      </c>
      <c r="I12" s="897" t="s">
        <v>9</v>
      </c>
      <c r="J12" s="897">
        <v>3</v>
      </c>
      <c r="K12" s="897">
        <v>3</v>
      </c>
      <c r="L12" s="897">
        <v>1</v>
      </c>
      <c r="M12" s="897" t="s">
        <v>9</v>
      </c>
      <c r="N12" s="897">
        <v>3</v>
      </c>
      <c r="O12" s="897">
        <v>2</v>
      </c>
      <c r="P12" s="1208">
        <v>4</v>
      </c>
      <c r="Q12" s="1208">
        <v>4</v>
      </c>
      <c r="R12" s="487"/>
      <c r="S12" s="429"/>
    </row>
    <row r="13" spans="1:19" s="863" customFormat="1" ht="10.5" customHeight="1" x14ac:dyDescent="0.2">
      <c r="A13" s="892"/>
      <c r="B13" s="893"/>
      <c r="C13" s="891"/>
      <c r="D13" s="532" t="s">
        <v>241</v>
      </c>
      <c r="E13" s="897">
        <v>15</v>
      </c>
      <c r="F13" s="897">
        <v>7</v>
      </c>
      <c r="G13" s="897">
        <v>11</v>
      </c>
      <c r="H13" s="897">
        <v>6</v>
      </c>
      <c r="I13" s="897">
        <v>10</v>
      </c>
      <c r="J13" s="897">
        <v>8</v>
      </c>
      <c r="K13" s="897">
        <v>7</v>
      </c>
      <c r="L13" s="897">
        <v>10</v>
      </c>
      <c r="M13" s="897">
        <v>2</v>
      </c>
      <c r="N13" s="897">
        <v>12</v>
      </c>
      <c r="O13" s="897">
        <v>9</v>
      </c>
      <c r="P13" s="1208">
        <v>12</v>
      </c>
      <c r="Q13" s="1208">
        <v>9</v>
      </c>
      <c r="R13" s="699"/>
      <c r="S13" s="894"/>
    </row>
    <row r="14" spans="1:19" s="452" customFormat="1" ht="12" customHeight="1" x14ac:dyDescent="0.2">
      <c r="A14" s="449"/>
      <c r="B14" s="450"/>
      <c r="C14" s="851"/>
      <c r="D14" s="532" t="s">
        <v>242</v>
      </c>
      <c r="E14" s="897" t="s">
        <v>9</v>
      </c>
      <c r="F14" s="897" t="s">
        <v>9</v>
      </c>
      <c r="G14" s="897">
        <v>1</v>
      </c>
      <c r="H14" s="897">
        <v>4</v>
      </c>
      <c r="I14" s="897" t="s">
        <v>9</v>
      </c>
      <c r="J14" s="897">
        <v>2</v>
      </c>
      <c r="K14" s="897">
        <v>1</v>
      </c>
      <c r="L14" s="897">
        <v>1</v>
      </c>
      <c r="M14" s="897">
        <v>5</v>
      </c>
      <c r="N14" s="897">
        <v>2</v>
      </c>
      <c r="O14" s="897">
        <v>1</v>
      </c>
      <c r="P14" s="1208">
        <v>2</v>
      </c>
      <c r="Q14" s="1208">
        <v>8</v>
      </c>
      <c r="R14" s="451"/>
      <c r="S14" s="429"/>
    </row>
    <row r="15" spans="1:19" s="452" customFormat="1" ht="10.5" customHeight="1" x14ac:dyDescent="0.2">
      <c r="A15" s="449"/>
      <c r="B15" s="450"/>
      <c r="C15" s="851"/>
      <c r="D15" s="532" t="s">
        <v>487</v>
      </c>
      <c r="E15" s="897" t="s">
        <v>9</v>
      </c>
      <c r="F15" s="897" t="s">
        <v>9</v>
      </c>
      <c r="G15" s="897" t="s">
        <v>9</v>
      </c>
      <c r="H15" s="897" t="s">
        <v>9</v>
      </c>
      <c r="I15" s="897" t="s">
        <v>9</v>
      </c>
      <c r="J15" s="897" t="s">
        <v>9</v>
      </c>
      <c r="K15" s="897" t="s">
        <v>9</v>
      </c>
      <c r="L15" s="897" t="s">
        <v>9</v>
      </c>
      <c r="M15" s="897" t="s">
        <v>9</v>
      </c>
      <c r="N15" s="897" t="s">
        <v>9</v>
      </c>
      <c r="O15" s="897">
        <v>1</v>
      </c>
      <c r="P15" s="1209" t="s">
        <v>9</v>
      </c>
      <c r="Q15" s="1209" t="s">
        <v>9</v>
      </c>
      <c r="R15" s="451"/>
      <c r="S15" s="429"/>
    </row>
    <row r="16" spans="1:19" s="452" customFormat="1" ht="10.5" customHeight="1" x14ac:dyDescent="0.2">
      <c r="A16" s="449"/>
      <c r="B16" s="450"/>
      <c r="C16" s="851"/>
      <c r="D16" s="532" t="s">
        <v>244</v>
      </c>
      <c r="E16" s="897" t="s">
        <v>9</v>
      </c>
      <c r="F16" s="897" t="s">
        <v>9</v>
      </c>
      <c r="G16" s="897">
        <v>1</v>
      </c>
      <c r="H16" s="897" t="s">
        <v>9</v>
      </c>
      <c r="I16" s="897" t="s">
        <v>9</v>
      </c>
      <c r="J16" s="897" t="s">
        <v>9</v>
      </c>
      <c r="K16" s="897" t="s">
        <v>9</v>
      </c>
      <c r="L16" s="897" t="s">
        <v>9</v>
      </c>
      <c r="M16" s="897" t="s">
        <v>9</v>
      </c>
      <c r="N16" s="897" t="s">
        <v>9</v>
      </c>
      <c r="O16" s="897" t="s">
        <v>9</v>
      </c>
      <c r="P16" s="897" t="s">
        <v>9</v>
      </c>
      <c r="Q16" s="897" t="s">
        <v>9</v>
      </c>
      <c r="R16" s="451"/>
      <c r="S16" s="429"/>
    </row>
    <row r="17" spans="1:20" s="452" customFormat="1" ht="12" customHeight="1" x14ac:dyDescent="0.2">
      <c r="A17" s="449"/>
      <c r="B17" s="450"/>
      <c r="C17" s="851"/>
      <c r="D17" s="453" t="s">
        <v>245</v>
      </c>
      <c r="E17" s="897">
        <v>10</v>
      </c>
      <c r="F17" s="897">
        <v>12</v>
      </c>
      <c r="G17" s="897">
        <v>5</v>
      </c>
      <c r="H17" s="897">
        <v>6</v>
      </c>
      <c r="I17" s="897">
        <v>11</v>
      </c>
      <c r="J17" s="897">
        <v>8</v>
      </c>
      <c r="K17" s="897">
        <v>5</v>
      </c>
      <c r="L17" s="897">
        <v>6</v>
      </c>
      <c r="M17" s="897">
        <v>6</v>
      </c>
      <c r="N17" s="897">
        <v>2</v>
      </c>
      <c r="O17" s="897">
        <v>1</v>
      </c>
      <c r="P17" s="897">
        <v>4</v>
      </c>
      <c r="Q17" s="897">
        <v>14</v>
      </c>
      <c r="R17" s="451"/>
      <c r="S17" s="429"/>
    </row>
    <row r="18" spans="1:20" s="448" customFormat="1" ht="14.25" customHeight="1" x14ac:dyDescent="0.2">
      <c r="A18" s="454"/>
      <c r="B18" s="455"/>
      <c r="C18" s="849" t="s">
        <v>290</v>
      </c>
      <c r="D18" s="456"/>
      <c r="E18" s="446">
        <v>13</v>
      </c>
      <c r="F18" s="446">
        <v>30</v>
      </c>
      <c r="G18" s="446">
        <v>10</v>
      </c>
      <c r="H18" s="446">
        <v>15</v>
      </c>
      <c r="I18" s="446">
        <v>11</v>
      </c>
      <c r="J18" s="446">
        <v>8</v>
      </c>
      <c r="K18" s="446">
        <v>7</v>
      </c>
      <c r="L18" s="446">
        <v>13</v>
      </c>
      <c r="M18" s="446">
        <v>1</v>
      </c>
      <c r="N18" s="446">
        <v>7</v>
      </c>
      <c r="O18" s="446">
        <v>17</v>
      </c>
      <c r="P18" s="446">
        <f>24-7</f>
        <v>17</v>
      </c>
      <c r="Q18" s="446">
        <v>21</v>
      </c>
      <c r="R18" s="451"/>
      <c r="S18" s="429"/>
    </row>
    <row r="19" spans="1:20" s="460" customFormat="1" ht="14.25" customHeight="1" x14ac:dyDescent="0.2">
      <c r="A19" s="457"/>
      <c r="B19" s="458"/>
      <c r="C19" s="849" t="s">
        <v>291</v>
      </c>
      <c r="D19" s="895"/>
      <c r="E19" s="459">
        <v>58659</v>
      </c>
      <c r="F19" s="459">
        <v>53317</v>
      </c>
      <c r="G19" s="459">
        <v>219060</v>
      </c>
      <c r="H19" s="459">
        <v>87958</v>
      </c>
      <c r="I19" s="459">
        <v>93774</v>
      </c>
      <c r="J19" s="459">
        <v>4240</v>
      </c>
      <c r="K19" s="459">
        <v>20250</v>
      </c>
      <c r="L19" s="459">
        <v>87552</v>
      </c>
      <c r="M19" s="459">
        <v>584</v>
      </c>
      <c r="N19" s="459">
        <v>4689</v>
      </c>
      <c r="O19" s="459">
        <v>39593</v>
      </c>
      <c r="P19" s="459">
        <v>19625</v>
      </c>
      <c r="Q19" s="459">
        <v>95735</v>
      </c>
      <c r="R19" s="451"/>
      <c r="S19" s="429"/>
      <c r="T19" s="1742"/>
    </row>
    <row r="20" spans="1:20" ht="9.75" customHeight="1" x14ac:dyDescent="0.2">
      <c r="A20" s="370"/>
      <c r="B20" s="433"/>
      <c r="C20" s="1624" t="s">
        <v>125</v>
      </c>
      <c r="D20" s="1624"/>
      <c r="E20" s="897" t="s">
        <v>9</v>
      </c>
      <c r="F20" s="897" t="s">
        <v>9</v>
      </c>
      <c r="G20" s="897" t="s">
        <v>9</v>
      </c>
      <c r="H20" s="897" t="s">
        <v>9</v>
      </c>
      <c r="I20" s="897" t="s">
        <v>9</v>
      </c>
      <c r="J20" s="897" t="s">
        <v>9</v>
      </c>
      <c r="K20" s="897">
        <v>421</v>
      </c>
      <c r="L20" s="897" t="s">
        <v>9</v>
      </c>
      <c r="M20" s="897" t="s">
        <v>9</v>
      </c>
      <c r="N20" s="897" t="s">
        <v>9</v>
      </c>
      <c r="O20" s="897" t="s">
        <v>9</v>
      </c>
      <c r="P20" s="897" t="s">
        <v>9</v>
      </c>
      <c r="Q20" s="897">
        <v>328</v>
      </c>
      <c r="R20" s="451"/>
      <c r="S20" s="429"/>
    </row>
    <row r="21" spans="1:20" ht="9.75" customHeight="1" x14ac:dyDescent="0.2">
      <c r="A21" s="370"/>
      <c r="B21" s="433"/>
      <c r="C21" s="1624" t="s">
        <v>124</v>
      </c>
      <c r="D21" s="1624"/>
      <c r="E21" s="897" t="s">
        <v>9</v>
      </c>
      <c r="F21" s="897" t="s">
        <v>9</v>
      </c>
      <c r="G21" s="897" t="s">
        <v>9</v>
      </c>
      <c r="H21" s="897" t="s">
        <v>9</v>
      </c>
      <c r="I21" s="897" t="s">
        <v>9</v>
      </c>
      <c r="J21" s="897" t="s">
        <v>9</v>
      </c>
      <c r="K21" s="897" t="s">
        <v>9</v>
      </c>
      <c r="L21" s="897" t="s">
        <v>9</v>
      </c>
      <c r="M21" s="897" t="s">
        <v>9</v>
      </c>
      <c r="N21" s="897" t="s">
        <v>9</v>
      </c>
      <c r="O21" s="897" t="s">
        <v>9</v>
      </c>
      <c r="P21" s="897" t="s">
        <v>9</v>
      </c>
      <c r="Q21" s="897" t="s">
        <v>9</v>
      </c>
      <c r="R21" s="487"/>
      <c r="S21" s="380"/>
    </row>
    <row r="22" spans="1:20" ht="9.75" customHeight="1" x14ac:dyDescent="0.2">
      <c r="A22" s="370"/>
      <c r="B22" s="433"/>
      <c r="C22" s="1624" t="s">
        <v>123</v>
      </c>
      <c r="D22" s="1624"/>
      <c r="E22" s="897">
        <v>51938</v>
      </c>
      <c r="F22" s="897">
        <v>19123</v>
      </c>
      <c r="G22" s="897">
        <v>6452</v>
      </c>
      <c r="H22" s="897">
        <v>43732</v>
      </c>
      <c r="I22" s="897">
        <v>3355</v>
      </c>
      <c r="J22" s="897">
        <v>831</v>
      </c>
      <c r="K22" s="897" t="s">
        <v>9</v>
      </c>
      <c r="L22" s="897">
        <v>243</v>
      </c>
      <c r="M22" s="897" t="s">
        <v>9</v>
      </c>
      <c r="N22" s="897">
        <v>2452</v>
      </c>
      <c r="O22" s="897">
        <v>36545</v>
      </c>
      <c r="P22" s="897">
        <v>3113</v>
      </c>
      <c r="Q22" s="897">
        <v>81299</v>
      </c>
      <c r="R22" s="487"/>
      <c r="S22" s="380"/>
    </row>
    <row r="23" spans="1:20" ht="9.75" customHeight="1" x14ac:dyDescent="0.2">
      <c r="A23" s="370"/>
      <c r="B23" s="433"/>
      <c r="C23" s="1624" t="s">
        <v>122</v>
      </c>
      <c r="D23" s="1624"/>
      <c r="E23" s="897" t="s">
        <v>9</v>
      </c>
      <c r="F23" s="897" t="s">
        <v>9</v>
      </c>
      <c r="G23" s="897" t="s">
        <v>9</v>
      </c>
      <c r="H23" s="897" t="s">
        <v>9</v>
      </c>
      <c r="I23" s="897" t="s">
        <v>9</v>
      </c>
      <c r="J23" s="897" t="s">
        <v>9</v>
      </c>
      <c r="K23" s="897" t="s">
        <v>9</v>
      </c>
      <c r="L23" s="897" t="s">
        <v>9</v>
      </c>
      <c r="M23" s="897" t="s">
        <v>9</v>
      </c>
      <c r="N23" s="897" t="s">
        <v>9</v>
      </c>
      <c r="O23" s="897" t="s">
        <v>9</v>
      </c>
      <c r="P23" s="897" t="s">
        <v>9</v>
      </c>
      <c r="Q23" s="897" t="s">
        <v>9</v>
      </c>
      <c r="R23" s="487"/>
      <c r="S23" s="380"/>
    </row>
    <row r="24" spans="1:20" ht="9.75" customHeight="1" x14ac:dyDescent="0.2">
      <c r="A24" s="370"/>
      <c r="B24" s="433"/>
      <c r="C24" s="1624" t="s">
        <v>121</v>
      </c>
      <c r="D24" s="1624"/>
      <c r="E24" s="897">
        <v>34</v>
      </c>
      <c r="F24" s="897" t="s">
        <v>9</v>
      </c>
      <c r="G24" s="897" t="s">
        <v>9</v>
      </c>
      <c r="H24" s="897" t="s">
        <v>9</v>
      </c>
      <c r="I24" s="897" t="s">
        <v>9</v>
      </c>
      <c r="J24" s="897" t="s">
        <v>9</v>
      </c>
      <c r="K24" s="897" t="s">
        <v>9</v>
      </c>
      <c r="L24" s="897" t="s">
        <v>9</v>
      </c>
      <c r="M24" s="897" t="s">
        <v>9</v>
      </c>
      <c r="N24" s="897" t="s">
        <v>9</v>
      </c>
      <c r="O24" s="897">
        <v>344</v>
      </c>
      <c r="P24" s="897" t="s">
        <v>9</v>
      </c>
      <c r="Q24" s="897" t="s">
        <v>9</v>
      </c>
      <c r="R24" s="487"/>
      <c r="S24" s="380"/>
    </row>
    <row r="25" spans="1:20" ht="9.75" customHeight="1" x14ac:dyDescent="0.2">
      <c r="A25" s="370"/>
      <c r="B25" s="433"/>
      <c r="C25" s="1624" t="s">
        <v>120</v>
      </c>
      <c r="D25" s="1624"/>
      <c r="E25" s="897" t="s">
        <v>9</v>
      </c>
      <c r="F25" s="897" t="s">
        <v>9</v>
      </c>
      <c r="G25" s="897">
        <v>101988</v>
      </c>
      <c r="H25" s="897" t="s">
        <v>9</v>
      </c>
      <c r="I25" s="897" t="s">
        <v>9</v>
      </c>
      <c r="J25" s="897" t="s">
        <v>9</v>
      </c>
      <c r="K25" s="897" t="s">
        <v>9</v>
      </c>
      <c r="L25" s="897" t="s">
        <v>9</v>
      </c>
      <c r="M25" s="897" t="s">
        <v>9</v>
      </c>
      <c r="N25" s="897" t="s">
        <v>9</v>
      </c>
      <c r="O25" s="897" t="s">
        <v>9</v>
      </c>
      <c r="P25" s="897" t="s">
        <v>9</v>
      </c>
      <c r="Q25" s="897" t="s">
        <v>9</v>
      </c>
      <c r="R25" s="487"/>
      <c r="S25" s="380"/>
    </row>
    <row r="26" spans="1:20" ht="9.75" customHeight="1" x14ac:dyDescent="0.2">
      <c r="A26" s="370"/>
      <c r="B26" s="433"/>
      <c r="C26" s="1624" t="s">
        <v>119</v>
      </c>
      <c r="D26" s="1624"/>
      <c r="E26" s="897">
        <v>4442</v>
      </c>
      <c r="F26" s="897">
        <v>6673</v>
      </c>
      <c r="G26" s="897">
        <v>4125</v>
      </c>
      <c r="H26" s="897">
        <v>3787</v>
      </c>
      <c r="I26" s="897" t="s">
        <v>9</v>
      </c>
      <c r="J26" s="897">
        <v>3340</v>
      </c>
      <c r="K26" s="897" t="s">
        <v>9</v>
      </c>
      <c r="L26" s="897">
        <v>9554</v>
      </c>
      <c r="M26" s="897" t="s">
        <v>9</v>
      </c>
      <c r="N26" s="897" t="s">
        <v>9</v>
      </c>
      <c r="O26" s="897">
        <v>1705</v>
      </c>
      <c r="P26" s="897">
        <v>15457</v>
      </c>
      <c r="Q26" s="897">
        <v>3318</v>
      </c>
      <c r="R26" s="487"/>
      <c r="S26" s="380"/>
    </row>
    <row r="27" spans="1:20" ht="9.75" customHeight="1" x14ac:dyDescent="0.2">
      <c r="A27" s="370"/>
      <c r="B27" s="433"/>
      <c r="C27" s="1624" t="s">
        <v>118</v>
      </c>
      <c r="D27" s="1624"/>
      <c r="E27" s="897">
        <v>220</v>
      </c>
      <c r="F27" s="897">
        <v>5858</v>
      </c>
      <c r="G27" s="897">
        <v>11081</v>
      </c>
      <c r="H27" s="897">
        <v>1822</v>
      </c>
      <c r="I27" s="897">
        <v>91</v>
      </c>
      <c r="J27" s="897">
        <v>69</v>
      </c>
      <c r="K27" s="897" t="s">
        <v>9</v>
      </c>
      <c r="L27" s="897">
        <v>2108</v>
      </c>
      <c r="M27" s="897">
        <v>584</v>
      </c>
      <c r="N27" s="897" t="s">
        <v>9</v>
      </c>
      <c r="O27" s="897">
        <v>95</v>
      </c>
      <c r="P27" s="897">
        <v>599</v>
      </c>
      <c r="Q27" s="897">
        <v>86</v>
      </c>
      <c r="R27" s="487"/>
      <c r="S27" s="380"/>
    </row>
    <row r="28" spans="1:20" ht="9.75" customHeight="1" x14ac:dyDescent="0.2">
      <c r="A28" s="370"/>
      <c r="B28" s="433"/>
      <c r="C28" s="1624" t="s">
        <v>117</v>
      </c>
      <c r="D28" s="1624"/>
      <c r="E28" s="897" t="s">
        <v>9</v>
      </c>
      <c r="F28" s="897">
        <v>26</v>
      </c>
      <c r="G28" s="897">
        <v>64</v>
      </c>
      <c r="H28" s="897">
        <v>29983</v>
      </c>
      <c r="I28" s="897">
        <v>29047</v>
      </c>
      <c r="J28" s="897" t="s">
        <v>9</v>
      </c>
      <c r="K28" s="897">
        <v>18748</v>
      </c>
      <c r="L28" s="897">
        <v>52850</v>
      </c>
      <c r="M28" s="897" t="s">
        <v>9</v>
      </c>
      <c r="N28" s="897" t="s">
        <v>9</v>
      </c>
      <c r="O28" s="897" t="s">
        <v>9</v>
      </c>
      <c r="P28" s="897">
        <v>90</v>
      </c>
      <c r="Q28" s="897" t="s">
        <v>9</v>
      </c>
      <c r="R28" s="487"/>
      <c r="S28" s="380"/>
    </row>
    <row r="29" spans="1:20" ht="9.75" customHeight="1" x14ac:dyDescent="0.2">
      <c r="A29" s="370"/>
      <c r="B29" s="433"/>
      <c r="C29" s="1624" t="s">
        <v>116</v>
      </c>
      <c r="D29" s="1624"/>
      <c r="E29" s="897" t="s">
        <v>9</v>
      </c>
      <c r="F29" s="897" t="s">
        <v>9</v>
      </c>
      <c r="G29" s="897" t="s">
        <v>9</v>
      </c>
      <c r="H29" s="897">
        <v>8634</v>
      </c>
      <c r="I29" s="897" t="s">
        <v>9</v>
      </c>
      <c r="J29" s="897" t="s">
        <v>9</v>
      </c>
      <c r="K29" s="897">
        <v>975</v>
      </c>
      <c r="L29" s="897" t="s">
        <v>9</v>
      </c>
      <c r="M29" s="897" t="s">
        <v>9</v>
      </c>
      <c r="N29" s="897">
        <v>605</v>
      </c>
      <c r="O29" s="897" t="s">
        <v>9</v>
      </c>
      <c r="P29" s="897" t="s">
        <v>9</v>
      </c>
      <c r="Q29" s="897" t="s">
        <v>9</v>
      </c>
      <c r="R29" s="487"/>
      <c r="S29" s="380"/>
    </row>
    <row r="30" spans="1:20" ht="9.75" customHeight="1" x14ac:dyDescent="0.2">
      <c r="A30" s="370"/>
      <c r="B30" s="433"/>
      <c r="C30" s="1624" t="s">
        <v>115</v>
      </c>
      <c r="D30" s="1624"/>
      <c r="E30" s="897" t="s">
        <v>9</v>
      </c>
      <c r="F30" s="897" t="s">
        <v>9</v>
      </c>
      <c r="G30" s="897" t="s">
        <v>9</v>
      </c>
      <c r="H30" s="897" t="s">
        <v>9</v>
      </c>
      <c r="I30" s="897" t="s">
        <v>9</v>
      </c>
      <c r="J30" s="897" t="s">
        <v>9</v>
      </c>
      <c r="K30" s="897">
        <v>100</v>
      </c>
      <c r="L30" s="897">
        <v>1730</v>
      </c>
      <c r="M30" s="897" t="s">
        <v>9</v>
      </c>
      <c r="N30" s="897">
        <v>1632</v>
      </c>
      <c r="O30" s="897" t="s">
        <v>9</v>
      </c>
      <c r="P30" s="897" t="s">
        <v>9</v>
      </c>
      <c r="Q30" s="897" t="s">
        <v>9</v>
      </c>
      <c r="R30" s="487"/>
      <c r="S30" s="380"/>
    </row>
    <row r="31" spans="1:20" ht="9.75" customHeight="1" x14ac:dyDescent="0.2">
      <c r="A31" s="370"/>
      <c r="B31" s="433"/>
      <c r="C31" s="1652" t="s">
        <v>421</v>
      </c>
      <c r="D31" s="1652"/>
      <c r="E31" s="897" t="s">
        <v>9</v>
      </c>
      <c r="F31" s="897" t="s">
        <v>9</v>
      </c>
      <c r="G31" s="897" t="s">
        <v>9</v>
      </c>
      <c r="H31" s="897" t="s">
        <v>9</v>
      </c>
      <c r="I31" s="897" t="s">
        <v>9</v>
      </c>
      <c r="J31" s="897" t="s">
        <v>9</v>
      </c>
      <c r="K31" s="897" t="s">
        <v>9</v>
      </c>
      <c r="L31" s="897" t="s">
        <v>9</v>
      </c>
      <c r="M31" s="897" t="s">
        <v>9</v>
      </c>
      <c r="N31" s="897" t="s">
        <v>9</v>
      </c>
      <c r="O31" s="897" t="s">
        <v>9</v>
      </c>
      <c r="P31" s="897" t="s">
        <v>9</v>
      </c>
      <c r="Q31" s="897" t="s">
        <v>9</v>
      </c>
      <c r="R31" s="461"/>
      <c r="S31" s="380"/>
    </row>
    <row r="32" spans="1:20" ht="9.75" customHeight="1" x14ac:dyDescent="0.2">
      <c r="A32" s="370"/>
      <c r="B32" s="433"/>
      <c r="C32" s="1624" t="s">
        <v>114</v>
      </c>
      <c r="D32" s="1624"/>
      <c r="E32" s="897">
        <v>1493</v>
      </c>
      <c r="F32" s="897" t="s">
        <v>9</v>
      </c>
      <c r="G32" s="897" t="s">
        <v>9</v>
      </c>
      <c r="H32" s="897" t="s">
        <v>9</v>
      </c>
      <c r="I32" s="897" t="s">
        <v>9</v>
      </c>
      <c r="J32" s="897" t="s">
        <v>9</v>
      </c>
      <c r="K32" s="897" t="s">
        <v>9</v>
      </c>
      <c r="L32" s="897" t="s">
        <v>9</v>
      </c>
      <c r="M32" s="897" t="s">
        <v>9</v>
      </c>
      <c r="N32" s="897" t="s">
        <v>9</v>
      </c>
      <c r="O32" s="897" t="s">
        <v>9</v>
      </c>
      <c r="P32" s="897" t="s">
        <v>9</v>
      </c>
      <c r="Q32" s="897" t="s">
        <v>9</v>
      </c>
      <c r="R32" s="461"/>
      <c r="S32" s="380"/>
    </row>
    <row r="33" spans="1:22" ht="9.75" customHeight="1" x14ac:dyDescent="0.2">
      <c r="A33" s="370"/>
      <c r="B33" s="433"/>
      <c r="C33" s="1624" t="s">
        <v>113</v>
      </c>
      <c r="D33" s="1624"/>
      <c r="E33" s="897">
        <v>322</v>
      </c>
      <c r="F33" s="897" t="s">
        <v>9</v>
      </c>
      <c r="G33" s="897" t="s">
        <v>9</v>
      </c>
      <c r="H33" s="897" t="s">
        <v>9</v>
      </c>
      <c r="I33" s="897" t="s">
        <v>9</v>
      </c>
      <c r="J33" s="897" t="s">
        <v>9</v>
      </c>
      <c r="K33" s="897" t="s">
        <v>9</v>
      </c>
      <c r="L33" s="897">
        <v>21067</v>
      </c>
      <c r="M33" s="897" t="s">
        <v>9</v>
      </c>
      <c r="N33" s="897" t="s">
        <v>9</v>
      </c>
      <c r="O33" s="897" t="s">
        <v>9</v>
      </c>
      <c r="P33" s="897" t="s">
        <v>9</v>
      </c>
      <c r="Q33" s="897" t="s">
        <v>9</v>
      </c>
      <c r="R33" s="461"/>
      <c r="S33" s="380"/>
    </row>
    <row r="34" spans="1:22" ht="9.75" customHeight="1" x14ac:dyDescent="0.2">
      <c r="A34" s="370">
        <v>4661</v>
      </c>
      <c r="B34" s="433"/>
      <c r="C34" s="1655" t="s">
        <v>112</v>
      </c>
      <c r="D34" s="1655"/>
      <c r="E34" s="897" t="s">
        <v>9</v>
      </c>
      <c r="F34" s="897" t="s">
        <v>9</v>
      </c>
      <c r="G34" s="897" t="s">
        <v>9</v>
      </c>
      <c r="H34" s="897" t="s">
        <v>9</v>
      </c>
      <c r="I34" s="897" t="s">
        <v>9</v>
      </c>
      <c r="J34" s="897" t="s">
        <v>9</v>
      </c>
      <c r="K34" s="897" t="s">
        <v>9</v>
      </c>
      <c r="L34" s="897" t="s">
        <v>9</v>
      </c>
      <c r="M34" s="897" t="s">
        <v>9</v>
      </c>
      <c r="N34" s="897" t="s">
        <v>9</v>
      </c>
      <c r="O34" s="897" t="s">
        <v>9</v>
      </c>
      <c r="P34" s="897" t="s">
        <v>9</v>
      </c>
      <c r="Q34" s="897" t="s">
        <v>9</v>
      </c>
      <c r="R34" s="461"/>
      <c r="S34" s="380"/>
    </row>
    <row r="35" spans="1:22" ht="9.75" customHeight="1" x14ac:dyDescent="0.2">
      <c r="A35" s="370"/>
      <c r="B35" s="433"/>
      <c r="C35" s="1624" t="s">
        <v>111</v>
      </c>
      <c r="D35" s="1624"/>
      <c r="E35" s="897">
        <v>88</v>
      </c>
      <c r="F35" s="897" t="s">
        <v>9</v>
      </c>
      <c r="G35" s="897" t="s">
        <v>9</v>
      </c>
      <c r="H35" s="897" t="s">
        <v>9</v>
      </c>
      <c r="I35" s="897" t="s">
        <v>9</v>
      </c>
      <c r="J35" s="897" t="s">
        <v>9</v>
      </c>
      <c r="K35" s="897" t="s">
        <v>9</v>
      </c>
      <c r="L35" s="897" t="s">
        <v>9</v>
      </c>
      <c r="M35" s="897" t="s">
        <v>9</v>
      </c>
      <c r="N35" s="897" t="s">
        <v>9</v>
      </c>
      <c r="O35" s="897">
        <v>904</v>
      </c>
      <c r="P35" s="897">
        <v>366</v>
      </c>
      <c r="Q35" s="897">
        <v>60</v>
      </c>
      <c r="R35" s="461"/>
      <c r="S35" s="380"/>
    </row>
    <row r="36" spans="1:22" ht="9.75" customHeight="1" x14ac:dyDescent="0.2">
      <c r="A36" s="370"/>
      <c r="B36" s="433"/>
      <c r="C36" s="1624" t="s">
        <v>110</v>
      </c>
      <c r="D36" s="1624"/>
      <c r="E36" s="897" t="s">
        <v>9</v>
      </c>
      <c r="F36" s="897">
        <v>21637</v>
      </c>
      <c r="G36" s="897">
        <v>1693</v>
      </c>
      <c r="H36" s="897" t="s">
        <v>9</v>
      </c>
      <c r="I36" s="897">
        <v>61281</v>
      </c>
      <c r="J36" s="897" t="s">
        <v>9</v>
      </c>
      <c r="K36" s="897" t="s">
        <v>9</v>
      </c>
      <c r="L36" s="897" t="s">
        <v>9</v>
      </c>
      <c r="M36" s="897" t="s">
        <v>9</v>
      </c>
      <c r="N36" s="897" t="s">
        <v>9</v>
      </c>
      <c r="O36" s="897" t="s">
        <v>9</v>
      </c>
      <c r="P36" s="897" t="s">
        <v>9</v>
      </c>
      <c r="Q36" s="897" t="s">
        <v>9</v>
      </c>
      <c r="R36" s="461"/>
      <c r="S36" s="380"/>
    </row>
    <row r="37" spans="1:22" ht="9.75" customHeight="1" x14ac:dyDescent="0.2">
      <c r="A37" s="370"/>
      <c r="B37" s="433"/>
      <c r="C37" s="1624" t="s">
        <v>281</v>
      </c>
      <c r="D37" s="1624"/>
      <c r="E37" s="897">
        <v>122</v>
      </c>
      <c r="F37" s="897" t="s">
        <v>9</v>
      </c>
      <c r="G37" s="897" t="s">
        <v>9</v>
      </c>
      <c r="H37" s="897" t="s">
        <v>9</v>
      </c>
      <c r="I37" s="897" t="s">
        <v>9</v>
      </c>
      <c r="J37" s="897" t="s">
        <v>9</v>
      </c>
      <c r="K37" s="897">
        <v>6</v>
      </c>
      <c r="L37" s="897" t="s">
        <v>9</v>
      </c>
      <c r="M37" s="897" t="s">
        <v>9</v>
      </c>
      <c r="N37" s="897" t="s">
        <v>9</v>
      </c>
      <c r="O37" s="897" t="s">
        <v>9</v>
      </c>
      <c r="P37" s="897" t="s">
        <v>9</v>
      </c>
      <c r="Q37" s="897">
        <v>10644</v>
      </c>
      <c r="R37" s="487"/>
      <c r="S37" s="380"/>
    </row>
    <row r="38" spans="1:22" ht="9.75" customHeight="1" x14ac:dyDescent="0.2">
      <c r="A38" s="370"/>
      <c r="B38" s="433"/>
      <c r="C38" s="1624" t="s">
        <v>109</v>
      </c>
      <c r="D38" s="1624"/>
      <c r="E38" s="897" t="s">
        <v>9</v>
      </c>
      <c r="F38" s="897" t="s">
        <v>9</v>
      </c>
      <c r="G38" s="897" t="s">
        <v>9</v>
      </c>
      <c r="H38" s="897" t="s">
        <v>9</v>
      </c>
      <c r="I38" s="897" t="s">
        <v>9</v>
      </c>
      <c r="J38" s="897" t="s">
        <v>9</v>
      </c>
      <c r="K38" s="897" t="s">
        <v>9</v>
      </c>
      <c r="L38" s="897" t="s">
        <v>9</v>
      </c>
      <c r="M38" s="897" t="s">
        <v>9</v>
      </c>
      <c r="N38" s="897" t="s">
        <v>9</v>
      </c>
      <c r="O38" s="897" t="s">
        <v>9</v>
      </c>
      <c r="P38" s="897" t="s">
        <v>9</v>
      </c>
      <c r="Q38" s="897" t="s">
        <v>9</v>
      </c>
      <c r="R38" s="487"/>
      <c r="S38" s="380"/>
      <c r="U38" s="452"/>
    </row>
    <row r="39" spans="1:22" ht="9.75" customHeight="1" x14ac:dyDescent="0.2">
      <c r="A39" s="370"/>
      <c r="B39" s="433"/>
      <c r="C39" s="1624" t="s">
        <v>108</v>
      </c>
      <c r="D39" s="1624"/>
      <c r="E39" s="897" t="s">
        <v>9</v>
      </c>
      <c r="F39" s="897" t="s">
        <v>9</v>
      </c>
      <c r="G39" s="897" t="s">
        <v>9</v>
      </c>
      <c r="H39" s="897" t="s">
        <v>9</v>
      </c>
      <c r="I39" s="897" t="s">
        <v>9</v>
      </c>
      <c r="J39" s="897" t="s">
        <v>9</v>
      </c>
      <c r="K39" s="897" t="s">
        <v>9</v>
      </c>
      <c r="L39" s="897" t="s">
        <v>9</v>
      </c>
      <c r="M39" s="897" t="s">
        <v>9</v>
      </c>
      <c r="N39" s="897" t="s">
        <v>9</v>
      </c>
      <c r="O39" s="897" t="s">
        <v>9</v>
      </c>
      <c r="P39" s="897" t="s">
        <v>9</v>
      </c>
      <c r="Q39" s="897" t="s">
        <v>9</v>
      </c>
      <c r="R39" s="487"/>
      <c r="S39" s="380"/>
      <c r="U39" s="452"/>
    </row>
    <row r="40" spans="1:22" s="452" customFormat="1" ht="9.75" customHeight="1" x14ac:dyDescent="0.2">
      <c r="A40" s="449"/>
      <c r="B40" s="450"/>
      <c r="C40" s="1624" t="s">
        <v>107</v>
      </c>
      <c r="D40" s="1624"/>
      <c r="E40" s="897" t="s">
        <v>9</v>
      </c>
      <c r="F40" s="897" t="s">
        <v>9</v>
      </c>
      <c r="G40" s="897" t="s">
        <v>9</v>
      </c>
      <c r="H40" s="897" t="s">
        <v>9</v>
      </c>
      <c r="I40" s="897" t="s">
        <v>9</v>
      </c>
      <c r="J40" s="897" t="s">
        <v>9</v>
      </c>
      <c r="K40" s="897" t="s">
        <v>9</v>
      </c>
      <c r="L40" s="897" t="s">
        <v>9</v>
      </c>
      <c r="M40" s="897" t="s">
        <v>9</v>
      </c>
      <c r="N40" s="897" t="s">
        <v>9</v>
      </c>
      <c r="O40" s="897" t="s">
        <v>9</v>
      </c>
      <c r="P40" s="897" t="s">
        <v>9</v>
      </c>
      <c r="Q40" s="897" t="s">
        <v>9</v>
      </c>
      <c r="R40" s="487"/>
      <c r="S40" s="429"/>
      <c r="U40" s="384"/>
      <c r="V40" s="375"/>
    </row>
    <row r="41" spans="1:22" s="452" customFormat="1" ht="9.75" customHeight="1" x14ac:dyDescent="0.2">
      <c r="A41" s="449"/>
      <c r="B41" s="450"/>
      <c r="C41" s="1625" t="s">
        <v>106</v>
      </c>
      <c r="D41" s="1625"/>
      <c r="E41" s="897" t="s">
        <v>9</v>
      </c>
      <c r="F41" s="897" t="s">
        <v>9</v>
      </c>
      <c r="G41" s="897">
        <v>93657</v>
      </c>
      <c r="H41" s="897" t="s">
        <v>9</v>
      </c>
      <c r="I41" s="897" t="s">
        <v>9</v>
      </c>
      <c r="J41" s="897" t="s">
        <v>9</v>
      </c>
      <c r="K41" s="897" t="s">
        <v>9</v>
      </c>
      <c r="L41" s="897" t="s">
        <v>9</v>
      </c>
      <c r="M41" s="897" t="s">
        <v>9</v>
      </c>
      <c r="N41" s="897" t="s">
        <v>9</v>
      </c>
      <c r="O41" s="897" t="s">
        <v>9</v>
      </c>
      <c r="P41" s="897" t="s">
        <v>9</v>
      </c>
      <c r="Q41" s="897" t="s">
        <v>9</v>
      </c>
      <c r="R41" s="487"/>
      <c r="S41" s="429"/>
      <c r="U41" s="375"/>
      <c r="V41" s="375"/>
    </row>
    <row r="42" spans="1:22" s="384" customFormat="1" ht="30" customHeight="1" x14ac:dyDescent="0.2">
      <c r="A42" s="382"/>
      <c r="B42" s="529"/>
      <c r="C42" s="1626" t="s">
        <v>467</v>
      </c>
      <c r="D42" s="1626"/>
      <c r="E42" s="1626"/>
      <c r="F42" s="1626"/>
      <c r="G42" s="1626"/>
      <c r="H42" s="1626"/>
      <c r="I42" s="1626"/>
      <c r="J42" s="1626"/>
      <c r="K42" s="1626"/>
      <c r="L42" s="1626"/>
      <c r="M42" s="1626"/>
      <c r="N42" s="1626"/>
      <c r="O42" s="1626"/>
      <c r="P42" s="1626"/>
      <c r="Q42" s="1626"/>
      <c r="R42" s="583"/>
      <c r="S42" s="383"/>
      <c r="U42" s="475"/>
      <c r="V42" s="375"/>
    </row>
    <row r="43" spans="1:22" ht="13.5" customHeight="1" x14ac:dyDescent="0.2">
      <c r="A43" s="370"/>
      <c r="B43" s="433"/>
      <c r="C43" s="1634" t="s">
        <v>176</v>
      </c>
      <c r="D43" s="1635"/>
      <c r="E43" s="1635"/>
      <c r="F43" s="1635"/>
      <c r="G43" s="1635"/>
      <c r="H43" s="1635"/>
      <c r="I43" s="1635"/>
      <c r="J43" s="1635"/>
      <c r="K43" s="1635"/>
      <c r="L43" s="1635"/>
      <c r="M43" s="1635"/>
      <c r="N43" s="1635"/>
      <c r="O43" s="1635"/>
      <c r="P43" s="1635"/>
      <c r="Q43" s="1636"/>
      <c r="R43" s="380"/>
      <c r="S43" s="380"/>
    </row>
    <row r="44" spans="1:22" s="475" customFormat="1" ht="2.25" customHeight="1" x14ac:dyDescent="0.2">
      <c r="A44" s="472"/>
      <c r="B44" s="473"/>
      <c r="C44" s="1653" t="s">
        <v>77</v>
      </c>
      <c r="D44" s="1653"/>
      <c r="E44" s="775"/>
      <c r="F44" s="775"/>
      <c r="G44" s="775"/>
      <c r="H44" s="775"/>
      <c r="I44" s="775"/>
      <c r="J44" s="775"/>
      <c r="K44" s="775"/>
      <c r="L44" s="775"/>
      <c r="M44" s="775"/>
      <c r="N44" s="775"/>
      <c r="O44" s="775"/>
      <c r="P44" s="775"/>
      <c r="Q44" s="775"/>
      <c r="R44" s="410"/>
      <c r="S44" s="410"/>
    </row>
    <row r="45" spans="1:22" ht="11.25" customHeight="1" x14ac:dyDescent="0.2">
      <c r="A45" s="370"/>
      <c r="B45" s="433"/>
      <c r="C45" s="1654"/>
      <c r="D45" s="1654"/>
      <c r="E45" s="856">
        <v>2006</v>
      </c>
      <c r="F45" s="856">
        <v>2007</v>
      </c>
      <c r="G45" s="724">
        <v>2008</v>
      </c>
      <c r="H45" s="856">
        <v>2009</v>
      </c>
      <c r="I45" s="856">
        <v>2010</v>
      </c>
      <c r="J45" s="724">
        <v>2011</v>
      </c>
      <c r="K45" s="856">
        <v>2012</v>
      </c>
      <c r="L45" s="856">
        <v>2013</v>
      </c>
      <c r="M45" s="724">
        <v>2014</v>
      </c>
      <c r="N45" s="856">
        <v>2015</v>
      </c>
      <c r="O45" s="856">
        <v>2016</v>
      </c>
      <c r="P45" s="724">
        <v>2017</v>
      </c>
      <c r="Q45" s="724">
        <v>2018</v>
      </c>
      <c r="R45" s="487"/>
      <c r="S45" s="380"/>
    </row>
    <row r="46" spans="1:22" s="861" customFormat="1" ht="11.25" customHeight="1" x14ac:dyDescent="0.2">
      <c r="A46" s="857"/>
      <c r="B46" s="858"/>
      <c r="C46" s="1633" t="s">
        <v>67</v>
      </c>
      <c r="D46" s="1633"/>
      <c r="E46" s="862">
        <v>396</v>
      </c>
      <c r="F46" s="862">
        <v>343</v>
      </c>
      <c r="G46" s="862">
        <v>441</v>
      </c>
      <c r="H46" s="862">
        <v>361</v>
      </c>
      <c r="I46" s="862">
        <v>352</v>
      </c>
      <c r="J46" s="862">
        <v>200</v>
      </c>
      <c r="K46" s="862">
        <v>107</v>
      </c>
      <c r="L46" s="862">
        <v>106</v>
      </c>
      <c r="M46" s="862">
        <v>174</v>
      </c>
      <c r="N46" s="862">
        <v>182</v>
      </c>
      <c r="O46" s="862">
        <v>210</v>
      </c>
      <c r="P46" s="862">
        <v>310</v>
      </c>
      <c r="Q46" s="862">
        <v>311</v>
      </c>
      <c r="R46" s="859"/>
      <c r="S46" s="860"/>
    </row>
    <row r="47" spans="1:22" s="861" customFormat="1" ht="11.25" customHeight="1" x14ac:dyDescent="0.2">
      <c r="A47" s="857"/>
      <c r="B47" s="858"/>
      <c r="C47" s="1637" t="s">
        <v>396</v>
      </c>
      <c r="D47" s="1633"/>
      <c r="E47" s="862">
        <v>258</v>
      </c>
      <c r="F47" s="862">
        <v>268</v>
      </c>
      <c r="G47" s="862">
        <v>304</v>
      </c>
      <c r="H47" s="862">
        <v>258</v>
      </c>
      <c r="I47" s="862">
        <v>234</v>
      </c>
      <c r="J47" s="862">
        <v>182</v>
      </c>
      <c r="K47" s="862">
        <v>93</v>
      </c>
      <c r="L47" s="862">
        <v>97</v>
      </c>
      <c r="M47" s="862">
        <v>161</v>
      </c>
      <c r="N47" s="862">
        <v>145</v>
      </c>
      <c r="O47" s="862">
        <v>175</v>
      </c>
      <c r="P47" s="862">
        <v>226</v>
      </c>
      <c r="Q47" s="862">
        <v>234</v>
      </c>
      <c r="R47" s="859"/>
      <c r="S47" s="860"/>
    </row>
    <row r="48" spans="1:22" s="452" customFormat="1" ht="10.5" customHeight="1" x14ac:dyDescent="0.2">
      <c r="A48" s="449"/>
      <c r="B48" s="450"/>
      <c r="C48" s="855"/>
      <c r="D48" s="532" t="s">
        <v>239</v>
      </c>
      <c r="E48" s="897">
        <v>153</v>
      </c>
      <c r="F48" s="897">
        <v>160</v>
      </c>
      <c r="G48" s="897">
        <v>172</v>
      </c>
      <c r="H48" s="897">
        <v>142</v>
      </c>
      <c r="I48" s="897">
        <v>141</v>
      </c>
      <c r="J48" s="897">
        <v>93</v>
      </c>
      <c r="K48" s="897">
        <v>36</v>
      </c>
      <c r="L48" s="897">
        <v>27</v>
      </c>
      <c r="M48" s="897">
        <v>49</v>
      </c>
      <c r="N48" s="897">
        <v>65</v>
      </c>
      <c r="O48" s="897">
        <v>69</v>
      </c>
      <c r="P48" s="897">
        <v>91</v>
      </c>
      <c r="Q48" s="897">
        <v>96</v>
      </c>
      <c r="R48" s="487"/>
      <c r="S48" s="429"/>
    </row>
    <row r="49" spans="1:19" s="452" customFormat="1" ht="10.5" customHeight="1" x14ac:dyDescent="0.2">
      <c r="A49" s="449"/>
      <c r="B49" s="450"/>
      <c r="C49" s="855"/>
      <c r="D49" s="532" t="s">
        <v>240</v>
      </c>
      <c r="E49" s="897">
        <v>26</v>
      </c>
      <c r="F49" s="897">
        <v>27</v>
      </c>
      <c r="G49" s="897">
        <v>27</v>
      </c>
      <c r="H49" s="897">
        <v>22</v>
      </c>
      <c r="I49" s="897">
        <v>25</v>
      </c>
      <c r="J49" s="897">
        <v>22</v>
      </c>
      <c r="K49" s="897">
        <v>9</v>
      </c>
      <c r="L49" s="897">
        <v>18</v>
      </c>
      <c r="M49" s="897">
        <v>23</v>
      </c>
      <c r="N49" s="897">
        <v>20</v>
      </c>
      <c r="O49" s="897">
        <v>19</v>
      </c>
      <c r="P49" s="897">
        <v>21</v>
      </c>
      <c r="Q49" s="897">
        <v>26</v>
      </c>
      <c r="R49" s="487"/>
      <c r="S49" s="429"/>
    </row>
    <row r="50" spans="1:19" s="452" customFormat="1" ht="10.5" customHeight="1" x14ac:dyDescent="0.2">
      <c r="A50" s="449"/>
      <c r="B50" s="450"/>
      <c r="C50" s="855"/>
      <c r="D50" s="961" t="s">
        <v>241</v>
      </c>
      <c r="E50" s="897">
        <v>65</v>
      </c>
      <c r="F50" s="897">
        <v>64</v>
      </c>
      <c r="G50" s="897">
        <v>97</v>
      </c>
      <c r="H50" s="897">
        <v>87</v>
      </c>
      <c r="I50" s="897">
        <v>64</v>
      </c>
      <c r="J50" s="897">
        <v>55</v>
      </c>
      <c r="K50" s="897">
        <v>40</v>
      </c>
      <c r="L50" s="897">
        <v>49</v>
      </c>
      <c r="M50" s="897">
        <v>80</v>
      </c>
      <c r="N50" s="897">
        <v>53</v>
      </c>
      <c r="O50" s="897">
        <v>58</v>
      </c>
      <c r="P50" s="897">
        <v>96</v>
      </c>
      <c r="Q50" s="897">
        <v>98</v>
      </c>
      <c r="R50" s="487"/>
      <c r="S50" s="429"/>
    </row>
    <row r="51" spans="1:19" s="452" customFormat="1" ht="10.5" customHeight="1" x14ac:dyDescent="0.2">
      <c r="A51" s="449"/>
      <c r="B51" s="450"/>
      <c r="C51" s="855"/>
      <c r="D51" s="961" t="s">
        <v>243</v>
      </c>
      <c r="E51" s="897" t="s">
        <v>9</v>
      </c>
      <c r="F51" s="897" t="s">
        <v>9</v>
      </c>
      <c r="G51" s="897" t="s">
        <v>9</v>
      </c>
      <c r="H51" s="897" t="s">
        <v>9</v>
      </c>
      <c r="I51" s="897" t="s">
        <v>9</v>
      </c>
      <c r="J51" s="897" t="s">
        <v>9</v>
      </c>
      <c r="K51" s="897" t="s">
        <v>9</v>
      </c>
      <c r="L51" s="897" t="s">
        <v>9</v>
      </c>
      <c r="M51" s="897" t="s">
        <v>9</v>
      </c>
      <c r="N51" s="897" t="s">
        <v>9</v>
      </c>
      <c r="O51" s="897" t="s">
        <v>9</v>
      </c>
      <c r="P51" s="897" t="s">
        <v>9</v>
      </c>
      <c r="Q51" s="897" t="s">
        <v>9</v>
      </c>
      <c r="R51" s="487"/>
      <c r="S51" s="429"/>
    </row>
    <row r="52" spans="1:19" s="452" customFormat="1" ht="10.5" customHeight="1" x14ac:dyDescent="0.2">
      <c r="A52" s="449"/>
      <c r="B52" s="450"/>
      <c r="C52" s="855"/>
      <c r="D52" s="532" t="s">
        <v>242</v>
      </c>
      <c r="E52" s="898">
        <v>14</v>
      </c>
      <c r="F52" s="898">
        <v>17</v>
      </c>
      <c r="G52" s="898">
        <v>8</v>
      </c>
      <c r="H52" s="898">
        <v>7</v>
      </c>
      <c r="I52" s="898">
        <v>4</v>
      </c>
      <c r="J52" s="898">
        <v>12</v>
      </c>
      <c r="K52" s="898">
        <v>8</v>
      </c>
      <c r="L52" s="898">
        <v>3</v>
      </c>
      <c r="M52" s="898">
        <v>9</v>
      </c>
      <c r="N52" s="898">
        <v>7</v>
      </c>
      <c r="O52" s="898">
        <v>29</v>
      </c>
      <c r="P52" s="898">
        <v>18</v>
      </c>
      <c r="Q52" s="898">
        <v>14</v>
      </c>
      <c r="R52" s="487"/>
      <c r="S52" s="429"/>
    </row>
    <row r="53" spans="1:19" s="861" customFormat="1" ht="11.25" customHeight="1" x14ac:dyDescent="0.2">
      <c r="A53" s="857"/>
      <c r="B53" s="858"/>
      <c r="C53" s="1633" t="s">
        <v>397</v>
      </c>
      <c r="D53" s="1633"/>
      <c r="E53" s="862">
        <v>138</v>
      </c>
      <c r="F53" s="862">
        <v>75</v>
      </c>
      <c r="G53" s="862">
        <v>137</v>
      </c>
      <c r="H53" s="862">
        <v>103</v>
      </c>
      <c r="I53" s="862">
        <v>118</v>
      </c>
      <c r="J53" s="862">
        <v>18</v>
      </c>
      <c r="K53" s="862">
        <v>14</v>
      </c>
      <c r="L53" s="862">
        <v>9</v>
      </c>
      <c r="M53" s="862">
        <v>13</v>
      </c>
      <c r="N53" s="862">
        <v>37</v>
      </c>
      <c r="O53" s="862">
        <v>35</v>
      </c>
      <c r="P53" s="862">
        <v>84</v>
      </c>
      <c r="Q53" s="862">
        <v>77</v>
      </c>
      <c r="R53" s="859"/>
      <c r="S53" s="860"/>
    </row>
    <row r="54" spans="1:19" s="452" customFormat="1" ht="10.5" customHeight="1" x14ac:dyDescent="0.2">
      <c r="A54" s="449"/>
      <c r="B54" s="450"/>
      <c r="C54" s="960"/>
      <c r="D54" s="961" t="s">
        <v>462</v>
      </c>
      <c r="E54" s="897" t="s">
        <v>9</v>
      </c>
      <c r="F54" s="897" t="s">
        <v>9</v>
      </c>
      <c r="G54" s="897" t="s">
        <v>9</v>
      </c>
      <c r="H54" s="897">
        <v>1</v>
      </c>
      <c r="I54" s="898" t="s">
        <v>9</v>
      </c>
      <c r="J54" s="898">
        <v>1</v>
      </c>
      <c r="K54" s="898">
        <v>1</v>
      </c>
      <c r="L54" s="898" t="s">
        <v>9</v>
      </c>
      <c r="M54" s="897" t="s">
        <v>9</v>
      </c>
      <c r="N54" s="897" t="s">
        <v>9</v>
      </c>
      <c r="O54" s="897" t="s">
        <v>9</v>
      </c>
      <c r="P54" s="897" t="s">
        <v>9</v>
      </c>
      <c r="Q54" s="897">
        <v>1</v>
      </c>
      <c r="R54" s="487"/>
      <c r="S54" s="429"/>
    </row>
    <row r="55" spans="1:19" s="452" customFormat="1" ht="10.5" customHeight="1" x14ac:dyDescent="0.2">
      <c r="A55" s="449"/>
      <c r="B55" s="450"/>
      <c r="C55" s="855"/>
      <c r="D55" s="532" t="s">
        <v>244</v>
      </c>
      <c r="E55" s="898">
        <v>1</v>
      </c>
      <c r="F55" s="898">
        <v>1</v>
      </c>
      <c r="G55" s="898" t="s">
        <v>9</v>
      </c>
      <c r="H55" s="898">
        <v>1</v>
      </c>
      <c r="I55" s="898">
        <v>2</v>
      </c>
      <c r="J55" s="898" t="s">
        <v>9</v>
      </c>
      <c r="K55" s="898">
        <v>1</v>
      </c>
      <c r="L55" s="898" t="s">
        <v>9</v>
      </c>
      <c r="M55" s="898" t="s">
        <v>9</v>
      </c>
      <c r="N55" s="898">
        <v>1</v>
      </c>
      <c r="O55" s="898" t="s">
        <v>9</v>
      </c>
      <c r="P55" s="898" t="s">
        <v>9</v>
      </c>
      <c r="Q55" s="898">
        <v>1</v>
      </c>
      <c r="R55" s="487"/>
      <c r="S55" s="429"/>
    </row>
    <row r="56" spans="1:19" s="452" customFormat="1" ht="10.5" customHeight="1" x14ac:dyDescent="0.2">
      <c r="A56" s="449"/>
      <c r="B56" s="450"/>
      <c r="C56" s="855"/>
      <c r="D56" s="532" t="s">
        <v>245</v>
      </c>
      <c r="E56" s="898">
        <v>137</v>
      </c>
      <c r="F56" s="898">
        <v>74</v>
      </c>
      <c r="G56" s="898">
        <v>137</v>
      </c>
      <c r="H56" s="898">
        <v>101</v>
      </c>
      <c r="I56" s="898">
        <v>116</v>
      </c>
      <c r="J56" s="898">
        <v>17</v>
      </c>
      <c r="K56" s="898">
        <v>12</v>
      </c>
      <c r="L56" s="898">
        <v>9</v>
      </c>
      <c r="M56" s="898">
        <v>13</v>
      </c>
      <c r="N56" s="898">
        <v>36</v>
      </c>
      <c r="O56" s="898">
        <v>35</v>
      </c>
      <c r="P56" s="898">
        <v>84</v>
      </c>
      <c r="Q56" s="898">
        <v>75</v>
      </c>
      <c r="R56" s="487"/>
      <c r="S56" s="429"/>
    </row>
    <row r="57" spans="1:19" s="700" customFormat="1" ht="13.5" customHeight="1" x14ac:dyDescent="0.2">
      <c r="A57" s="697"/>
      <c r="B57" s="680"/>
      <c r="C57" s="462" t="s">
        <v>416</v>
      </c>
      <c r="D57" s="698"/>
      <c r="E57" s="435"/>
      <c r="F57" s="435"/>
      <c r="G57" s="463"/>
      <c r="H57" s="463"/>
      <c r="I57" s="1638"/>
      <c r="J57" s="1638"/>
      <c r="K57" s="1638"/>
      <c r="L57" s="1638"/>
      <c r="M57" s="1638"/>
      <c r="N57" s="1638"/>
      <c r="O57" s="1638"/>
      <c r="P57" s="1638"/>
      <c r="Q57" s="1638"/>
      <c r="R57" s="699"/>
      <c r="S57" s="463"/>
    </row>
    <row r="58" spans="1:19" s="420" customFormat="1" ht="16.5" customHeight="1" thickBot="1" x14ac:dyDescent="0.25">
      <c r="A58" s="454"/>
      <c r="B58" s="464"/>
      <c r="C58" s="962" t="s">
        <v>463</v>
      </c>
      <c r="D58" s="465"/>
      <c r="E58" s="467"/>
      <c r="F58" s="467"/>
      <c r="G58" s="467"/>
      <c r="H58" s="467"/>
      <c r="I58" s="467"/>
      <c r="J58" s="467"/>
      <c r="K58" s="467"/>
      <c r="L58" s="467"/>
      <c r="M58" s="467"/>
      <c r="N58" s="467"/>
      <c r="O58" s="467"/>
      <c r="P58" s="467"/>
      <c r="Q58" s="436" t="s">
        <v>72</v>
      </c>
      <c r="R58" s="468"/>
      <c r="S58" s="469"/>
    </row>
    <row r="59" spans="1:19" ht="13.5" customHeight="1" thickBot="1" x14ac:dyDescent="0.25">
      <c r="A59" s="370"/>
      <c r="B59" s="464"/>
      <c r="C59" s="1630" t="s">
        <v>289</v>
      </c>
      <c r="D59" s="1631"/>
      <c r="E59" s="1631"/>
      <c r="F59" s="1631"/>
      <c r="G59" s="1631"/>
      <c r="H59" s="1631"/>
      <c r="I59" s="1631"/>
      <c r="J59" s="1631"/>
      <c r="K59" s="1631"/>
      <c r="L59" s="1631"/>
      <c r="M59" s="1631"/>
      <c r="N59" s="1631"/>
      <c r="O59" s="1631"/>
      <c r="P59" s="1631"/>
      <c r="Q59" s="1632"/>
      <c r="R59" s="436"/>
      <c r="S59" s="422"/>
    </row>
    <row r="60" spans="1:19" ht="3.75" customHeight="1" x14ac:dyDescent="0.2">
      <c r="A60" s="370"/>
      <c r="B60" s="464"/>
      <c r="C60" s="1627" t="s">
        <v>68</v>
      </c>
      <c r="D60" s="1627"/>
      <c r="F60" s="1119"/>
      <c r="G60" s="1119"/>
      <c r="H60" s="1119"/>
      <c r="I60" s="1119"/>
      <c r="J60" s="1119"/>
      <c r="K60" s="1119"/>
      <c r="L60" s="1119"/>
      <c r="M60" s="1119"/>
      <c r="N60" s="1119"/>
      <c r="O60" s="1119"/>
      <c r="P60" s="1119"/>
      <c r="Q60" s="867"/>
      <c r="R60" s="468"/>
      <c r="S60" s="422"/>
    </row>
    <row r="61" spans="1:19" ht="10.5" customHeight="1" x14ac:dyDescent="0.2">
      <c r="A61" s="370"/>
      <c r="B61" s="433"/>
      <c r="C61" s="1628"/>
      <c r="D61" s="1628"/>
      <c r="E61" s="1640">
        <v>2018</v>
      </c>
      <c r="F61" s="1640"/>
      <c r="G61" s="1640"/>
      <c r="H61" s="1640"/>
      <c r="I61" s="1640"/>
      <c r="J61" s="1640"/>
      <c r="K61" s="1640"/>
      <c r="L61" s="1640"/>
      <c r="M61" s="1639">
        <v>2019</v>
      </c>
      <c r="N61" s="1640"/>
      <c r="O61" s="1640"/>
      <c r="P61" s="1640"/>
      <c r="Q61" s="1640"/>
      <c r="R61" s="422"/>
      <c r="S61" s="422"/>
    </row>
    <row r="62" spans="1:19" ht="12.75" customHeight="1" x14ac:dyDescent="0.2">
      <c r="A62" s="370"/>
      <c r="B62" s="433"/>
      <c r="C62" s="385"/>
      <c r="D62" s="385"/>
      <c r="E62" s="902" t="s">
        <v>100</v>
      </c>
      <c r="F62" s="902" t="s">
        <v>99</v>
      </c>
      <c r="G62" s="902" t="s">
        <v>98</v>
      </c>
      <c r="H62" s="902" t="s">
        <v>97</v>
      </c>
      <c r="I62" s="902" t="s">
        <v>96</v>
      </c>
      <c r="J62" s="902" t="s">
        <v>95</v>
      </c>
      <c r="K62" s="902" t="s">
        <v>94</v>
      </c>
      <c r="L62" s="902" t="s">
        <v>93</v>
      </c>
      <c r="M62" s="902" t="s">
        <v>92</v>
      </c>
      <c r="N62" s="902" t="s">
        <v>103</v>
      </c>
      <c r="O62" s="902" t="s">
        <v>102</v>
      </c>
      <c r="P62" s="1169" t="s">
        <v>101</v>
      </c>
      <c r="Q62" s="902" t="s">
        <v>100</v>
      </c>
      <c r="R62" s="468"/>
      <c r="S62" s="422"/>
    </row>
    <row r="63" spans="1:19" ht="9.75" customHeight="1" x14ac:dyDescent="0.2">
      <c r="A63" s="370"/>
      <c r="B63" s="464"/>
      <c r="C63" s="1629" t="s">
        <v>91</v>
      </c>
      <c r="D63" s="1629"/>
      <c r="E63" s="901"/>
      <c r="F63" s="901"/>
      <c r="G63" s="899"/>
      <c r="H63" s="899"/>
      <c r="I63" s="899"/>
      <c r="J63" s="899"/>
      <c r="K63" s="899"/>
      <c r="L63" s="899"/>
      <c r="M63" s="899"/>
      <c r="N63" s="899"/>
      <c r="O63" s="899"/>
      <c r="P63" s="899"/>
      <c r="Q63" s="899"/>
      <c r="R63" s="468"/>
      <c r="S63" s="422"/>
    </row>
    <row r="64" spans="1:19" s="475" customFormat="1" ht="9.75" customHeight="1" x14ac:dyDescent="0.2">
      <c r="A64" s="472"/>
      <c r="B64" s="473"/>
      <c r="C64" s="474" t="s">
        <v>90</v>
      </c>
      <c r="D64" s="396"/>
      <c r="E64" s="900">
        <v>0.41</v>
      </c>
      <c r="F64" s="900">
        <v>0.06</v>
      </c>
      <c r="G64" s="900">
        <v>-0.61</v>
      </c>
      <c r="H64" s="900">
        <v>-0.35</v>
      </c>
      <c r="I64" s="900">
        <v>1.1299999999999999</v>
      </c>
      <c r="J64" s="900">
        <v>-0.09</v>
      </c>
      <c r="K64" s="900">
        <v>-0.45</v>
      </c>
      <c r="L64" s="900">
        <v>-0.23</v>
      </c>
      <c r="M64" s="900">
        <v>-1.2</v>
      </c>
      <c r="N64" s="900">
        <v>-0.22</v>
      </c>
      <c r="O64" s="900">
        <v>1.77</v>
      </c>
      <c r="P64" s="900">
        <v>0.57999999999999996</v>
      </c>
      <c r="Q64" s="900">
        <v>0.06</v>
      </c>
      <c r="R64" s="410"/>
      <c r="S64" s="410"/>
    </row>
    <row r="65" spans="1:19" s="475" customFormat="1" ht="9.75" customHeight="1" x14ac:dyDescent="0.2">
      <c r="A65" s="472"/>
      <c r="B65" s="473"/>
      <c r="C65" s="474" t="s">
        <v>89</v>
      </c>
      <c r="D65" s="396"/>
      <c r="E65" s="900">
        <v>1.04</v>
      </c>
      <c r="F65" s="900">
        <v>1.52</v>
      </c>
      <c r="G65" s="900">
        <v>1.58</v>
      </c>
      <c r="H65" s="900">
        <v>1.22</v>
      </c>
      <c r="I65" s="900">
        <v>1.4</v>
      </c>
      <c r="J65" s="900">
        <v>0.96</v>
      </c>
      <c r="K65" s="900">
        <v>0.86</v>
      </c>
      <c r="L65" s="900">
        <v>0.66</v>
      </c>
      <c r="M65" s="900">
        <v>0.48</v>
      </c>
      <c r="N65" s="900">
        <v>0.94</v>
      </c>
      <c r="O65" s="900">
        <v>0.85</v>
      </c>
      <c r="P65" s="900">
        <v>0.77</v>
      </c>
      <c r="Q65" s="900">
        <v>0.42</v>
      </c>
      <c r="R65" s="410"/>
      <c r="S65" s="410"/>
    </row>
    <row r="66" spans="1:19" s="475" customFormat="1" ht="11.25" customHeight="1" x14ac:dyDescent="0.2">
      <c r="A66" s="472"/>
      <c r="B66" s="473"/>
      <c r="C66" s="474" t="s">
        <v>253</v>
      </c>
      <c r="D66" s="396"/>
      <c r="E66" s="900">
        <v>1.04</v>
      </c>
      <c r="F66" s="900">
        <v>1.0900000000000001</v>
      </c>
      <c r="G66" s="900">
        <v>1.1499999999999999</v>
      </c>
      <c r="H66" s="900">
        <v>1.1499999999999999</v>
      </c>
      <c r="I66" s="900">
        <v>1.1499999999999999</v>
      </c>
      <c r="J66" s="900">
        <v>1.1200000000000001</v>
      </c>
      <c r="K66" s="900">
        <v>1.06</v>
      </c>
      <c r="L66" s="900">
        <v>0.99</v>
      </c>
      <c r="M66" s="900">
        <v>0.95</v>
      </c>
      <c r="N66" s="900">
        <v>0.98</v>
      </c>
      <c r="O66" s="900">
        <v>0.99</v>
      </c>
      <c r="P66" s="900">
        <v>1.02</v>
      </c>
      <c r="Q66" s="900">
        <v>0.97</v>
      </c>
      <c r="R66" s="410"/>
      <c r="S66" s="410"/>
    </row>
    <row r="67" spans="1:19" ht="11.25" customHeight="1" x14ac:dyDescent="0.2">
      <c r="A67" s="370"/>
      <c r="B67" s="464"/>
      <c r="C67" s="850" t="s">
        <v>88</v>
      </c>
      <c r="D67" s="471"/>
      <c r="E67" s="476"/>
      <c r="F67" s="178"/>
      <c r="G67" s="521"/>
      <c r="H67" s="521"/>
      <c r="I67" s="521"/>
      <c r="J67" s="84"/>
      <c r="K67" s="476"/>
      <c r="L67" s="521"/>
      <c r="M67" s="521"/>
      <c r="N67" s="521"/>
      <c r="O67" s="521"/>
      <c r="P67" s="521"/>
      <c r="Q67" s="477"/>
      <c r="R67" s="468"/>
      <c r="S67" s="422"/>
    </row>
    <row r="68" spans="1:19" ht="9.75" customHeight="1" x14ac:dyDescent="0.2">
      <c r="A68" s="370"/>
      <c r="B68" s="478"/>
      <c r="C68" s="431"/>
      <c r="D68" s="678" t="s">
        <v>612</v>
      </c>
      <c r="E68" s="558"/>
      <c r="F68" s="560"/>
      <c r="G68" s="80"/>
      <c r="H68" s="80"/>
      <c r="I68" s="80"/>
      <c r="J68" s="561">
        <v>6.5274946867542427</v>
      </c>
      <c r="K68" s="476"/>
      <c r="L68" s="521"/>
      <c r="M68" s="521"/>
      <c r="N68" s="521"/>
      <c r="O68" s="521"/>
      <c r="P68" s="521"/>
      <c r="Q68" s="1095">
        <f>+J68</f>
        <v>6.5274946867542427</v>
      </c>
      <c r="R68" s="468"/>
      <c r="S68" s="422"/>
    </row>
    <row r="69" spans="1:19" ht="9.75" customHeight="1" x14ac:dyDescent="0.2">
      <c r="A69" s="370"/>
      <c r="B69" s="479"/>
      <c r="C69" s="396"/>
      <c r="D69" s="562" t="s">
        <v>613</v>
      </c>
      <c r="E69" s="563"/>
      <c r="F69" s="563"/>
      <c r="G69" s="563"/>
      <c r="H69" s="563"/>
      <c r="I69" s="563"/>
      <c r="J69" s="561">
        <v>3.8908631615002465</v>
      </c>
      <c r="K69" s="476"/>
      <c r="L69" s="194"/>
      <c r="M69" s="521"/>
      <c r="N69" s="521"/>
      <c r="O69" s="521"/>
      <c r="P69" s="521"/>
      <c r="Q69" s="1095">
        <f t="shared" ref="Q69:Q72" si="0">+J69</f>
        <v>3.8908631615002465</v>
      </c>
      <c r="R69" s="480"/>
      <c r="S69" s="480"/>
    </row>
    <row r="70" spans="1:19" ht="9.75" customHeight="1" x14ac:dyDescent="0.2">
      <c r="A70" s="370"/>
      <c r="B70" s="479"/>
      <c r="C70" s="396"/>
      <c r="D70" s="562" t="s">
        <v>614</v>
      </c>
      <c r="E70" s="558"/>
      <c r="F70" s="179"/>
      <c r="G70" s="179"/>
      <c r="H70" s="80"/>
      <c r="I70" s="180"/>
      <c r="J70" s="561">
        <v>3.2939115199299041</v>
      </c>
      <c r="K70" s="476"/>
      <c r="L70" s="194"/>
      <c r="M70" s="521"/>
      <c r="N70" s="521"/>
      <c r="O70" s="521"/>
      <c r="P70" s="521"/>
      <c r="Q70" s="1095">
        <f t="shared" si="0"/>
        <v>3.2939115199299041</v>
      </c>
      <c r="R70" s="481"/>
      <c r="S70" s="422"/>
    </row>
    <row r="71" spans="1:19" ht="9.75" customHeight="1" x14ac:dyDescent="0.2">
      <c r="A71" s="370"/>
      <c r="B71" s="479"/>
      <c r="C71" s="396"/>
      <c r="D71" s="562" t="s">
        <v>615</v>
      </c>
      <c r="E71" s="564"/>
      <c r="F71" s="562"/>
      <c r="G71" s="562"/>
      <c r="H71" s="562"/>
      <c r="I71" s="562"/>
      <c r="J71" s="561">
        <v>2.0239773071914158</v>
      </c>
      <c r="K71" s="476"/>
      <c r="L71" s="194"/>
      <c r="M71" s="521"/>
      <c r="N71" s="521"/>
      <c r="O71" s="521"/>
      <c r="P71" s="521"/>
      <c r="Q71" s="1095">
        <f t="shared" si="0"/>
        <v>2.0239773071914158</v>
      </c>
      <c r="R71" s="481"/>
      <c r="S71" s="422"/>
    </row>
    <row r="72" spans="1:19" ht="9.75" customHeight="1" x14ac:dyDescent="0.2">
      <c r="A72" s="370"/>
      <c r="B72" s="479"/>
      <c r="C72" s="396"/>
      <c r="D72" s="565" t="s">
        <v>616</v>
      </c>
      <c r="E72" s="566"/>
      <c r="F72" s="566"/>
      <c r="G72" s="566"/>
      <c r="H72" s="566"/>
      <c r="I72" s="566"/>
      <c r="J72" s="561">
        <v>1.8296807722455455</v>
      </c>
      <c r="K72" s="476"/>
      <c r="L72" s="194"/>
      <c r="M72" s="521"/>
      <c r="N72" s="521"/>
      <c r="O72" s="521"/>
      <c r="P72" s="521"/>
      <c r="Q72" s="1095">
        <f t="shared" si="0"/>
        <v>1.8296807722455455</v>
      </c>
      <c r="R72" s="481"/>
      <c r="S72" s="422"/>
    </row>
    <row r="73" spans="1:19" ht="9.75" customHeight="1" x14ac:dyDescent="0.2">
      <c r="A73" s="370"/>
      <c r="B73" s="479"/>
      <c r="C73" s="396"/>
      <c r="D73" s="562" t="s">
        <v>617</v>
      </c>
      <c r="E73" s="179"/>
      <c r="F73" s="179"/>
      <c r="G73" s="179"/>
      <c r="H73" s="80"/>
      <c r="I73" s="180"/>
      <c r="J73" s="1096">
        <v>-16.158352248510731</v>
      </c>
      <c r="K73" s="476"/>
      <c r="L73" s="194"/>
      <c r="M73" s="521"/>
      <c r="N73" s="521"/>
      <c r="O73" s="521"/>
      <c r="P73" s="521"/>
      <c r="Q73" s="476"/>
      <c r="R73" s="481"/>
      <c r="S73" s="422"/>
    </row>
    <row r="74" spans="1:19" ht="9.75" customHeight="1" x14ac:dyDescent="0.2">
      <c r="A74" s="370"/>
      <c r="B74" s="479"/>
      <c r="C74" s="396"/>
      <c r="D74" s="562" t="s">
        <v>618</v>
      </c>
      <c r="E74" s="559"/>
      <c r="F74" s="180"/>
      <c r="G74" s="180"/>
      <c r="H74" s="80"/>
      <c r="I74" s="180"/>
      <c r="J74" s="1096">
        <v>-12.124040807926374</v>
      </c>
      <c r="K74" s="476"/>
      <c r="L74" s="194"/>
      <c r="M74" s="521"/>
      <c r="N74" s="521"/>
      <c r="O74" s="521"/>
      <c r="P74" s="521"/>
      <c r="Q74" s="567"/>
      <c r="R74" s="481"/>
      <c r="S74" s="422"/>
    </row>
    <row r="75" spans="1:19" ht="9.75" customHeight="1" x14ac:dyDescent="0.2">
      <c r="A75" s="370"/>
      <c r="B75" s="479"/>
      <c r="C75" s="396"/>
      <c r="D75" s="562" t="s">
        <v>619</v>
      </c>
      <c r="E75" s="559"/>
      <c r="F75" s="180"/>
      <c r="G75" s="180"/>
      <c r="H75" s="80"/>
      <c r="I75" s="180"/>
      <c r="J75" s="1096">
        <v>-3.1994412090204816</v>
      </c>
      <c r="K75" s="476"/>
      <c r="L75" s="194"/>
      <c r="M75" s="521"/>
      <c r="N75" s="521"/>
      <c r="O75" s="521"/>
      <c r="P75" s="521"/>
      <c r="Q75" s="567"/>
      <c r="R75" s="481"/>
      <c r="S75" s="422"/>
    </row>
    <row r="76" spans="1:19" ht="9.75" customHeight="1" x14ac:dyDescent="0.2">
      <c r="A76" s="370"/>
      <c r="B76" s="479"/>
      <c r="C76" s="396"/>
      <c r="D76" s="562" t="s">
        <v>620</v>
      </c>
      <c r="E76" s="559"/>
      <c r="F76" s="180"/>
      <c r="G76" s="180"/>
      <c r="H76" s="80"/>
      <c r="I76" s="180"/>
      <c r="J76" s="1096">
        <v>-2.9807176901792132</v>
      </c>
      <c r="K76" s="476"/>
      <c r="L76" s="194"/>
      <c r="M76" s="521"/>
      <c r="N76" s="521"/>
      <c r="O76" s="521"/>
      <c r="P76" s="521"/>
      <c r="Q76" s="567"/>
      <c r="R76" s="481"/>
      <c r="S76" s="422"/>
    </row>
    <row r="77" spans="1:19" ht="9.75" customHeight="1" x14ac:dyDescent="0.2">
      <c r="A77" s="370"/>
      <c r="B77" s="479"/>
      <c r="C77" s="396"/>
      <c r="D77" s="562" t="s">
        <v>621</v>
      </c>
      <c r="E77" s="559"/>
      <c r="F77" s="179"/>
      <c r="G77" s="179"/>
      <c r="H77" s="80"/>
      <c r="I77" s="180"/>
      <c r="J77" s="1096">
        <v>-2.7874728799169968</v>
      </c>
      <c r="K77" s="476"/>
      <c r="L77" s="194"/>
      <c r="M77" s="521"/>
      <c r="N77" s="521"/>
      <c r="O77" s="521"/>
      <c r="P77" s="521"/>
      <c r="Q77" s="476"/>
      <c r="R77" s="481"/>
      <c r="S77" s="422"/>
    </row>
    <row r="78" spans="1:19" ht="0.75" customHeight="1" x14ac:dyDescent="0.2">
      <c r="A78" s="370"/>
      <c r="B78" s="479"/>
      <c r="C78" s="396"/>
      <c r="D78" s="482"/>
      <c r="E78" s="476"/>
      <c r="F78" s="179"/>
      <c r="G78" s="179"/>
      <c r="H78" s="80"/>
      <c r="I78" s="180"/>
      <c r="J78" s="477"/>
      <c r="K78" s="476"/>
      <c r="L78" s="194"/>
      <c r="M78" s="521"/>
      <c r="N78" s="521"/>
      <c r="O78" s="521"/>
      <c r="P78" s="521"/>
      <c r="Q78" s="476"/>
      <c r="R78" s="481"/>
      <c r="S78" s="422"/>
    </row>
    <row r="79" spans="1:19" ht="12" customHeight="1" x14ac:dyDescent="0.2">
      <c r="A79" s="370"/>
      <c r="B79" s="483"/>
      <c r="C79" s="466" t="s">
        <v>237</v>
      </c>
      <c r="D79" s="482"/>
      <c r="E79" s="466"/>
      <c r="F79" s="466"/>
      <c r="G79" s="484" t="s">
        <v>87</v>
      </c>
      <c r="H79" s="466"/>
      <c r="I79" s="466"/>
      <c r="J79" s="466"/>
      <c r="K79" s="466"/>
      <c r="L79" s="466"/>
      <c r="M79" s="466"/>
      <c r="N79" s="466"/>
      <c r="O79" s="181"/>
      <c r="P79" s="181"/>
      <c r="Q79" s="181"/>
      <c r="R79" s="468"/>
      <c r="S79" s="422"/>
    </row>
    <row r="80" spans="1:19" s="131" customFormat="1" ht="13.5" customHeight="1" x14ac:dyDescent="0.2">
      <c r="A80" s="130"/>
      <c r="B80" s="235">
        <v>16</v>
      </c>
      <c r="C80" s="1591">
        <v>43617</v>
      </c>
      <c r="D80" s="1591"/>
      <c r="E80" s="1591"/>
      <c r="F80" s="132"/>
      <c r="G80" s="132"/>
      <c r="H80" s="132"/>
      <c r="I80" s="132"/>
      <c r="J80" s="132"/>
      <c r="K80" s="132"/>
      <c r="L80" s="132"/>
      <c r="M80" s="132"/>
      <c r="N80" s="132"/>
      <c r="P80" s="130"/>
      <c r="R80" s="136"/>
    </row>
  </sheetData>
  <mergeCells count="47">
    <mergeCell ref="C31:D31"/>
    <mergeCell ref="C33:D33"/>
    <mergeCell ref="C44:D45"/>
    <mergeCell ref="C34:D34"/>
    <mergeCell ref="C35:D35"/>
    <mergeCell ref="C32:D32"/>
    <mergeCell ref="C36:D36"/>
    <mergeCell ref="C37:D37"/>
    <mergeCell ref="C29:D29"/>
    <mergeCell ref="C30:D30"/>
    <mergeCell ref="C24:D24"/>
    <mergeCell ref="C25:D25"/>
    <mergeCell ref="C26:D26"/>
    <mergeCell ref="C27:D27"/>
    <mergeCell ref="C28:D28"/>
    <mergeCell ref="C1:F1"/>
    <mergeCell ref="C4:Q4"/>
    <mergeCell ref="C6:Q6"/>
    <mergeCell ref="C7:D8"/>
    <mergeCell ref="G7:I7"/>
    <mergeCell ref="J7:L7"/>
    <mergeCell ref="M7:O7"/>
    <mergeCell ref="P7:Q7"/>
    <mergeCell ref="J1:P1"/>
    <mergeCell ref="E8:L8"/>
    <mergeCell ref="M8:Q8"/>
    <mergeCell ref="C10:D10"/>
    <mergeCell ref="C20:D20"/>
    <mergeCell ref="C21:D21"/>
    <mergeCell ref="C22:D22"/>
    <mergeCell ref="C23:D23"/>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M61:Q61"/>
    <mergeCell ref="E61:L61"/>
  </mergeCells>
  <conditionalFormatting sqref="E62:N62 E45:Q45 E9:P9">
    <cfRule type="cellIs" dxfId="271" priority="302" operator="equal">
      <formula>"jan."</formula>
    </cfRule>
  </conditionalFormatting>
  <conditionalFormatting sqref="O62:Q62">
    <cfRule type="cellIs" dxfId="270" priority="262" operator="equal">
      <formula>"jan."</formula>
    </cfRule>
  </conditionalFormatting>
  <conditionalFormatting sqref="P9">
    <cfRule type="cellIs" dxfId="269" priority="260" operator="equal">
      <formula>"jan."</formula>
    </cfRule>
  </conditionalFormatting>
  <conditionalFormatting sqref="O9">
    <cfRule type="cellIs" dxfId="268" priority="258" operator="equal">
      <formula>"jan."</formula>
    </cfRule>
  </conditionalFormatting>
  <conditionalFormatting sqref="P9">
    <cfRule type="cellIs" dxfId="267" priority="257" operator="equal">
      <formula>"jan."</formula>
    </cfRule>
  </conditionalFormatting>
  <conditionalFormatting sqref="O9">
    <cfRule type="cellIs" dxfId="266" priority="256" operator="equal">
      <formula>"jan."</formula>
    </cfRule>
  </conditionalFormatting>
  <conditionalFormatting sqref="P9">
    <cfRule type="cellIs" dxfId="265" priority="255" operator="equal">
      <formula>"jan."</formula>
    </cfRule>
  </conditionalFormatting>
  <conditionalFormatting sqref="N9">
    <cfRule type="cellIs" dxfId="264" priority="254" operator="equal">
      <formula>"jan."</formula>
    </cfRule>
  </conditionalFormatting>
  <conditionalFormatting sqref="O9">
    <cfRule type="cellIs" dxfId="263" priority="253" operator="equal">
      <formula>"jan."</formula>
    </cfRule>
  </conditionalFormatting>
  <conditionalFormatting sqref="O9">
    <cfRule type="cellIs" dxfId="262" priority="251" operator="equal">
      <formula>"jan."</formula>
    </cfRule>
  </conditionalFormatting>
  <conditionalFormatting sqref="N9">
    <cfRule type="cellIs" dxfId="261" priority="250" operator="equal">
      <formula>"jan."</formula>
    </cfRule>
  </conditionalFormatting>
  <conditionalFormatting sqref="O9">
    <cfRule type="cellIs" dxfId="260" priority="249" operator="equal">
      <formula>"jan."</formula>
    </cfRule>
  </conditionalFormatting>
  <conditionalFormatting sqref="N9">
    <cfRule type="cellIs" dxfId="259" priority="248" operator="equal">
      <formula>"jan."</formula>
    </cfRule>
  </conditionalFormatting>
  <conditionalFormatting sqref="O9">
    <cfRule type="cellIs" dxfId="258" priority="247" operator="equal">
      <formula>"jan."</formula>
    </cfRule>
  </conditionalFormatting>
  <conditionalFormatting sqref="M9">
    <cfRule type="cellIs" dxfId="257" priority="246" operator="equal">
      <formula>"jan."</formula>
    </cfRule>
  </conditionalFormatting>
  <conditionalFormatting sqref="N9">
    <cfRule type="cellIs" dxfId="256" priority="245" operator="equal">
      <formula>"jan."</formula>
    </cfRule>
  </conditionalFormatting>
  <conditionalFormatting sqref="P9">
    <cfRule type="cellIs" dxfId="255" priority="244" operator="equal">
      <formula>"jan."</formula>
    </cfRule>
  </conditionalFormatting>
  <conditionalFormatting sqref="O9">
    <cfRule type="cellIs" dxfId="254" priority="243" operator="equal">
      <formula>"jan."</formula>
    </cfRule>
  </conditionalFormatting>
  <conditionalFormatting sqref="N9">
    <cfRule type="cellIs" dxfId="253" priority="242" operator="equal">
      <formula>"jan."</formula>
    </cfRule>
  </conditionalFormatting>
  <conditionalFormatting sqref="O9">
    <cfRule type="cellIs" dxfId="252" priority="241" operator="equal">
      <formula>"jan."</formula>
    </cfRule>
  </conditionalFormatting>
  <conditionalFormatting sqref="N9">
    <cfRule type="cellIs" dxfId="251" priority="240" operator="equal">
      <formula>"jan."</formula>
    </cfRule>
  </conditionalFormatting>
  <conditionalFormatting sqref="O9">
    <cfRule type="cellIs" dxfId="250" priority="239" operator="equal">
      <formula>"jan."</formula>
    </cfRule>
  </conditionalFormatting>
  <conditionalFormatting sqref="M9">
    <cfRule type="cellIs" dxfId="249" priority="238" operator="equal">
      <formula>"jan."</formula>
    </cfRule>
  </conditionalFormatting>
  <conditionalFormatting sqref="N9">
    <cfRule type="cellIs" dxfId="248" priority="237" operator="equal">
      <formula>"jan."</formula>
    </cfRule>
  </conditionalFormatting>
  <conditionalFormatting sqref="P9">
    <cfRule type="cellIs" dxfId="247" priority="236" operator="equal">
      <formula>"jan."</formula>
    </cfRule>
  </conditionalFormatting>
  <conditionalFormatting sqref="N9">
    <cfRule type="cellIs" dxfId="246" priority="235" operator="equal">
      <formula>"jan."</formula>
    </cfRule>
  </conditionalFormatting>
  <conditionalFormatting sqref="M9">
    <cfRule type="cellIs" dxfId="245" priority="234" operator="equal">
      <formula>"jan."</formula>
    </cfRule>
  </conditionalFormatting>
  <conditionalFormatting sqref="N9">
    <cfRule type="cellIs" dxfId="244" priority="233" operator="equal">
      <formula>"jan."</formula>
    </cfRule>
  </conditionalFormatting>
  <conditionalFormatting sqref="M9">
    <cfRule type="cellIs" dxfId="243" priority="232" operator="equal">
      <formula>"jan."</formula>
    </cfRule>
  </conditionalFormatting>
  <conditionalFormatting sqref="N9">
    <cfRule type="cellIs" dxfId="242" priority="231" operator="equal">
      <formula>"jan."</formula>
    </cfRule>
  </conditionalFormatting>
  <conditionalFormatting sqref="L9">
    <cfRule type="cellIs" dxfId="241" priority="230" operator="equal">
      <formula>"jan."</formula>
    </cfRule>
  </conditionalFormatting>
  <conditionalFormatting sqref="M9">
    <cfRule type="cellIs" dxfId="240" priority="229" operator="equal">
      <formula>"jan."</formula>
    </cfRule>
  </conditionalFormatting>
  <conditionalFormatting sqref="O9">
    <cfRule type="cellIs" dxfId="239" priority="228" operator="equal">
      <formula>"jan."</formula>
    </cfRule>
  </conditionalFormatting>
  <conditionalFormatting sqref="O9">
    <cfRule type="cellIs" dxfId="238" priority="227" operator="equal">
      <formula>"jan."</formula>
    </cfRule>
  </conditionalFormatting>
  <conditionalFormatting sqref="N9">
    <cfRule type="cellIs" dxfId="237" priority="226" operator="equal">
      <formula>"jan."</formula>
    </cfRule>
  </conditionalFormatting>
  <conditionalFormatting sqref="O9">
    <cfRule type="cellIs" dxfId="236" priority="225" operator="equal">
      <formula>"jan."</formula>
    </cfRule>
  </conditionalFormatting>
  <conditionalFormatting sqref="N9">
    <cfRule type="cellIs" dxfId="235" priority="224" operator="equal">
      <formula>"jan."</formula>
    </cfRule>
  </conditionalFormatting>
  <conditionalFormatting sqref="O9">
    <cfRule type="cellIs" dxfId="234" priority="223" operator="equal">
      <formula>"jan."</formula>
    </cfRule>
  </conditionalFormatting>
  <conditionalFormatting sqref="M9">
    <cfRule type="cellIs" dxfId="233" priority="222" operator="equal">
      <formula>"jan."</formula>
    </cfRule>
  </conditionalFormatting>
  <conditionalFormatting sqref="N9">
    <cfRule type="cellIs" dxfId="232" priority="221" operator="equal">
      <formula>"jan."</formula>
    </cfRule>
  </conditionalFormatting>
  <conditionalFormatting sqref="P9">
    <cfRule type="cellIs" dxfId="231" priority="220" operator="equal">
      <formula>"jan."</formula>
    </cfRule>
  </conditionalFormatting>
  <conditionalFormatting sqref="N9">
    <cfRule type="cellIs" dxfId="230" priority="219" operator="equal">
      <formula>"jan."</formula>
    </cfRule>
  </conditionalFormatting>
  <conditionalFormatting sqref="M9">
    <cfRule type="cellIs" dxfId="229" priority="218" operator="equal">
      <formula>"jan."</formula>
    </cfRule>
  </conditionalFormatting>
  <conditionalFormatting sqref="N9">
    <cfRule type="cellIs" dxfId="228" priority="217" operator="equal">
      <formula>"jan."</formula>
    </cfRule>
  </conditionalFormatting>
  <conditionalFormatting sqref="M9">
    <cfRule type="cellIs" dxfId="227" priority="216" operator="equal">
      <formula>"jan."</formula>
    </cfRule>
  </conditionalFormatting>
  <conditionalFormatting sqref="N9">
    <cfRule type="cellIs" dxfId="226" priority="215" operator="equal">
      <formula>"jan."</formula>
    </cfRule>
  </conditionalFormatting>
  <conditionalFormatting sqref="L9">
    <cfRule type="cellIs" dxfId="225" priority="214" operator="equal">
      <formula>"jan."</formula>
    </cfRule>
  </conditionalFormatting>
  <conditionalFormatting sqref="M9">
    <cfRule type="cellIs" dxfId="224" priority="213" operator="equal">
      <formula>"jan."</formula>
    </cfRule>
  </conditionalFormatting>
  <conditionalFormatting sqref="O9">
    <cfRule type="cellIs" dxfId="223" priority="212" operator="equal">
      <formula>"jan."</formula>
    </cfRule>
  </conditionalFormatting>
  <conditionalFormatting sqref="N9">
    <cfRule type="cellIs" dxfId="222" priority="211" operator="equal">
      <formula>"jan."</formula>
    </cfRule>
  </conditionalFormatting>
  <conditionalFormatting sqref="M9">
    <cfRule type="cellIs" dxfId="221" priority="210" operator="equal">
      <formula>"jan."</formula>
    </cfRule>
  </conditionalFormatting>
  <conditionalFormatting sqref="N9">
    <cfRule type="cellIs" dxfId="220" priority="209" operator="equal">
      <formula>"jan."</formula>
    </cfRule>
  </conditionalFormatting>
  <conditionalFormatting sqref="M9">
    <cfRule type="cellIs" dxfId="219" priority="208" operator="equal">
      <formula>"jan."</formula>
    </cfRule>
  </conditionalFormatting>
  <conditionalFormatting sqref="N9">
    <cfRule type="cellIs" dxfId="218" priority="207" operator="equal">
      <formula>"jan."</formula>
    </cfRule>
  </conditionalFormatting>
  <conditionalFormatting sqref="L9">
    <cfRule type="cellIs" dxfId="217" priority="206" operator="equal">
      <formula>"jan."</formula>
    </cfRule>
  </conditionalFormatting>
  <conditionalFormatting sqref="M9">
    <cfRule type="cellIs" dxfId="216" priority="205" operator="equal">
      <formula>"jan."</formula>
    </cfRule>
  </conditionalFormatting>
  <conditionalFormatting sqref="O9">
    <cfRule type="cellIs" dxfId="215" priority="204" operator="equal">
      <formula>"jan."</formula>
    </cfRule>
  </conditionalFormatting>
  <conditionalFormatting sqref="M9">
    <cfRule type="cellIs" dxfId="214" priority="203" operator="equal">
      <formula>"jan."</formula>
    </cfRule>
  </conditionalFormatting>
  <conditionalFormatting sqref="L9">
    <cfRule type="cellIs" dxfId="213" priority="202" operator="equal">
      <formula>"jan."</formula>
    </cfRule>
  </conditionalFormatting>
  <conditionalFormatting sqref="M9">
    <cfRule type="cellIs" dxfId="212" priority="201" operator="equal">
      <formula>"jan."</formula>
    </cfRule>
  </conditionalFormatting>
  <conditionalFormatting sqref="L9">
    <cfRule type="cellIs" dxfId="211" priority="200" operator="equal">
      <formula>"jan."</formula>
    </cfRule>
  </conditionalFormatting>
  <conditionalFormatting sqref="M9">
    <cfRule type="cellIs" dxfId="210" priority="199" operator="equal">
      <formula>"jan."</formula>
    </cfRule>
  </conditionalFormatting>
  <conditionalFormatting sqref="K9">
    <cfRule type="cellIs" dxfId="209" priority="198" operator="equal">
      <formula>"jan."</formula>
    </cfRule>
  </conditionalFormatting>
  <conditionalFormatting sqref="L9">
    <cfRule type="cellIs" dxfId="208" priority="197" operator="equal">
      <formula>"jan."</formula>
    </cfRule>
  </conditionalFormatting>
  <conditionalFormatting sqref="N9">
    <cfRule type="cellIs" dxfId="207" priority="196" operator="equal">
      <formula>"jan."</formula>
    </cfRule>
  </conditionalFormatting>
  <conditionalFormatting sqref="O9">
    <cfRule type="cellIs" dxfId="206" priority="194" operator="equal">
      <formula>"jan."</formula>
    </cfRule>
  </conditionalFormatting>
  <conditionalFormatting sqref="N9">
    <cfRule type="cellIs" dxfId="205" priority="193" operator="equal">
      <formula>"jan."</formula>
    </cfRule>
  </conditionalFormatting>
  <conditionalFormatting sqref="O9">
    <cfRule type="cellIs" dxfId="204" priority="192" operator="equal">
      <formula>"jan."</formula>
    </cfRule>
  </conditionalFormatting>
  <conditionalFormatting sqref="N9">
    <cfRule type="cellIs" dxfId="203" priority="191" operator="equal">
      <formula>"jan."</formula>
    </cfRule>
  </conditionalFormatting>
  <conditionalFormatting sqref="O9">
    <cfRule type="cellIs" dxfId="202" priority="190" operator="equal">
      <formula>"jan."</formula>
    </cfRule>
  </conditionalFormatting>
  <conditionalFormatting sqref="M9">
    <cfRule type="cellIs" dxfId="201" priority="189" operator="equal">
      <formula>"jan."</formula>
    </cfRule>
  </conditionalFormatting>
  <conditionalFormatting sqref="N9">
    <cfRule type="cellIs" dxfId="200" priority="188" operator="equal">
      <formula>"jan."</formula>
    </cfRule>
  </conditionalFormatting>
  <conditionalFormatting sqref="N9">
    <cfRule type="cellIs" dxfId="199" priority="187" operator="equal">
      <formula>"jan."</formula>
    </cfRule>
  </conditionalFormatting>
  <conditionalFormatting sqref="M9">
    <cfRule type="cellIs" dxfId="198" priority="186" operator="equal">
      <formula>"jan."</formula>
    </cfRule>
  </conditionalFormatting>
  <conditionalFormatting sqref="N9">
    <cfRule type="cellIs" dxfId="197" priority="185" operator="equal">
      <formula>"jan."</formula>
    </cfRule>
  </conditionalFormatting>
  <conditionalFormatting sqref="M9">
    <cfRule type="cellIs" dxfId="196" priority="184" operator="equal">
      <formula>"jan."</formula>
    </cfRule>
  </conditionalFormatting>
  <conditionalFormatting sqref="N9">
    <cfRule type="cellIs" dxfId="195" priority="183" operator="equal">
      <formula>"jan."</formula>
    </cfRule>
  </conditionalFormatting>
  <conditionalFormatting sqref="L9">
    <cfRule type="cellIs" dxfId="194" priority="182" operator="equal">
      <formula>"jan."</formula>
    </cfRule>
  </conditionalFormatting>
  <conditionalFormatting sqref="M9">
    <cfRule type="cellIs" dxfId="193" priority="181" operator="equal">
      <formula>"jan."</formula>
    </cfRule>
  </conditionalFormatting>
  <conditionalFormatting sqref="O9">
    <cfRule type="cellIs" dxfId="192" priority="180" operator="equal">
      <formula>"jan."</formula>
    </cfRule>
  </conditionalFormatting>
  <conditionalFormatting sqref="N9">
    <cfRule type="cellIs" dxfId="191" priority="179" operator="equal">
      <formula>"jan."</formula>
    </cfRule>
  </conditionalFormatting>
  <conditionalFormatting sqref="M9">
    <cfRule type="cellIs" dxfId="190" priority="178" operator="equal">
      <formula>"jan."</formula>
    </cfRule>
  </conditionalFormatting>
  <conditionalFormatting sqref="N9">
    <cfRule type="cellIs" dxfId="189" priority="177" operator="equal">
      <formula>"jan."</formula>
    </cfRule>
  </conditionalFormatting>
  <conditionalFormatting sqref="M9">
    <cfRule type="cellIs" dxfId="188" priority="176" operator="equal">
      <formula>"jan."</formula>
    </cfRule>
  </conditionalFormatting>
  <conditionalFormatting sqref="N9">
    <cfRule type="cellIs" dxfId="187" priority="175" operator="equal">
      <formula>"jan."</formula>
    </cfRule>
  </conditionalFormatting>
  <conditionalFormatting sqref="L9">
    <cfRule type="cellIs" dxfId="186" priority="174" operator="equal">
      <formula>"jan."</formula>
    </cfRule>
  </conditionalFormatting>
  <conditionalFormatting sqref="M9">
    <cfRule type="cellIs" dxfId="185" priority="173" operator="equal">
      <formula>"jan."</formula>
    </cfRule>
  </conditionalFormatting>
  <conditionalFormatting sqref="O9">
    <cfRule type="cellIs" dxfId="184" priority="172" operator="equal">
      <formula>"jan."</formula>
    </cfRule>
  </conditionalFormatting>
  <conditionalFormatting sqref="M9">
    <cfRule type="cellIs" dxfId="183" priority="171" operator="equal">
      <formula>"jan."</formula>
    </cfRule>
  </conditionalFormatting>
  <conditionalFormatting sqref="L9">
    <cfRule type="cellIs" dxfId="182" priority="170" operator="equal">
      <formula>"jan."</formula>
    </cfRule>
  </conditionalFormatting>
  <conditionalFormatting sqref="M9">
    <cfRule type="cellIs" dxfId="181" priority="169" operator="equal">
      <formula>"jan."</formula>
    </cfRule>
  </conditionalFormatting>
  <conditionalFormatting sqref="L9">
    <cfRule type="cellIs" dxfId="180" priority="168" operator="equal">
      <formula>"jan."</formula>
    </cfRule>
  </conditionalFormatting>
  <conditionalFormatting sqref="M9">
    <cfRule type="cellIs" dxfId="179" priority="167" operator="equal">
      <formula>"jan."</formula>
    </cfRule>
  </conditionalFormatting>
  <conditionalFormatting sqref="K9">
    <cfRule type="cellIs" dxfId="178" priority="166" operator="equal">
      <formula>"jan."</formula>
    </cfRule>
  </conditionalFormatting>
  <conditionalFormatting sqref="L9">
    <cfRule type="cellIs" dxfId="177" priority="165" operator="equal">
      <formula>"jan."</formula>
    </cfRule>
  </conditionalFormatting>
  <conditionalFormatting sqref="N9">
    <cfRule type="cellIs" dxfId="176" priority="164" operator="equal">
      <formula>"jan."</formula>
    </cfRule>
  </conditionalFormatting>
  <conditionalFormatting sqref="N9">
    <cfRule type="cellIs" dxfId="175" priority="163" operator="equal">
      <formula>"jan."</formula>
    </cfRule>
  </conditionalFormatting>
  <conditionalFormatting sqref="M9">
    <cfRule type="cellIs" dxfId="174" priority="162" operator="equal">
      <formula>"jan."</formula>
    </cfRule>
  </conditionalFormatting>
  <conditionalFormatting sqref="N9">
    <cfRule type="cellIs" dxfId="173" priority="161" operator="equal">
      <formula>"jan."</formula>
    </cfRule>
  </conditionalFormatting>
  <conditionalFormatting sqref="M9">
    <cfRule type="cellIs" dxfId="172" priority="160" operator="equal">
      <formula>"jan."</formula>
    </cfRule>
  </conditionalFormatting>
  <conditionalFormatting sqref="N9">
    <cfRule type="cellIs" dxfId="171" priority="159" operator="equal">
      <formula>"jan."</formula>
    </cfRule>
  </conditionalFormatting>
  <conditionalFormatting sqref="L9">
    <cfRule type="cellIs" dxfId="170" priority="158" operator="equal">
      <formula>"jan."</formula>
    </cfRule>
  </conditionalFormatting>
  <conditionalFormatting sqref="M9">
    <cfRule type="cellIs" dxfId="169" priority="157" operator="equal">
      <formula>"jan."</formula>
    </cfRule>
  </conditionalFormatting>
  <conditionalFormatting sqref="O9">
    <cfRule type="cellIs" dxfId="168" priority="156" operator="equal">
      <formula>"jan."</formula>
    </cfRule>
  </conditionalFormatting>
  <conditionalFormatting sqref="M9">
    <cfRule type="cellIs" dxfId="167" priority="155" operator="equal">
      <formula>"jan."</formula>
    </cfRule>
  </conditionalFormatting>
  <conditionalFormatting sqref="L9">
    <cfRule type="cellIs" dxfId="166" priority="154" operator="equal">
      <formula>"jan."</formula>
    </cfRule>
  </conditionalFormatting>
  <conditionalFormatting sqref="M9">
    <cfRule type="cellIs" dxfId="165" priority="153" operator="equal">
      <formula>"jan."</formula>
    </cfRule>
  </conditionalFormatting>
  <conditionalFormatting sqref="L9">
    <cfRule type="cellIs" dxfId="164" priority="152" operator="equal">
      <formula>"jan."</formula>
    </cfRule>
  </conditionalFormatting>
  <conditionalFormatting sqref="M9">
    <cfRule type="cellIs" dxfId="163" priority="151" operator="equal">
      <formula>"jan."</formula>
    </cfRule>
  </conditionalFormatting>
  <conditionalFormatting sqref="K9">
    <cfRule type="cellIs" dxfId="162" priority="150" operator="equal">
      <formula>"jan."</formula>
    </cfRule>
  </conditionalFormatting>
  <conditionalFormatting sqref="L9">
    <cfRule type="cellIs" dxfId="161" priority="149" operator="equal">
      <formula>"jan."</formula>
    </cfRule>
  </conditionalFormatting>
  <conditionalFormatting sqref="N9">
    <cfRule type="cellIs" dxfId="160" priority="148" operator="equal">
      <formula>"jan."</formula>
    </cfRule>
  </conditionalFormatting>
  <conditionalFormatting sqref="M9">
    <cfRule type="cellIs" dxfId="159" priority="147" operator="equal">
      <formula>"jan."</formula>
    </cfRule>
  </conditionalFormatting>
  <conditionalFormatting sqref="L9">
    <cfRule type="cellIs" dxfId="158" priority="146" operator="equal">
      <formula>"jan."</formula>
    </cfRule>
  </conditionalFormatting>
  <conditionalFormatting sqref="M9">
    <cfRule type="cellIs" dxfId="157" priority="145" operator="equal">
      <formula>"jan."</formula>
    </cfRule>
  </conditionalFormatting>
  <conditionalFormatting sqref="L9">
    <cfRule type="cellIs" dxfId="156" priority="144" operator="equal">
      <formula>"jan."</formula>
    </cfRule>
  </conditionalFormatting>
  <conditionalFormatting sqref="M9">
    <cfRule type="cellIs" dxfId="155" priority="143" operator="equal">
      <formula>"jan."</formula>
    </cfRule>
  </conditionalFormatting>
  <conditionalFormatting sqref="K9">
    <cfRule type="cellIs" dxfId="154" priority="142" operator="equal">
      <formula>"jan."</formula>
    </cfRule>
  </conditionalFormatting>
  <conditionalFormatting sqref="L9">
    <cfRule type="cellIs" dxfId="153" priority="141" operator="equal">
      <formula>"jan."</formula>
    </cfRule>
  </conditionalFormatting>
  <conditionalFormatting sqref="N9">
    <cfRule type="cellIs" dxfId="152" priority="140" operator="equal">
      <formula>"jan."</formula>
    </cfRule>
  </conditionalFormatting>
  <conditionalFormatting sqref="L9">
    <cfRule type="cellIs" dxfId="151" priority="139" operator="equal">
      <formula>"jan."</formula>
    </cfRule>
  </conditionalFormatting>
  <conditionalFormatting sqref="K9">
    <cfRule type="cellIs" dxfId="150" priority="138" operator="equal">
      <formula>"jan."</formula>
    </cfRule>
  </conditionalFormatting>
  <conditionalFormatting sqref="L9">
    <cfRule type="cellIs" dxfId="149" priority="137" operator="equal">
      <formula>"jan."</formula>
    </cfRule>
  </conditionalFormatting>
  <conditionalFormatting sqref="K9">
    <cfRule type="cellIs" dxfId="148" priority="136" operator="equal">
      <formula>"jan."</formula>
    </cfRule>
  </conditionalFormatting>
  <conditionalFormatting sqref="L9">
    <cfRule type="cellIs" dxfId="147" priority="135" operator="equal">
      <formula>"jan."</formula>
    </cfRule>
  </conditionalFormatting>
  <conditionalFormatting sqref="J9">
    <cfRule type="cellIs" dxfId="146" priority="134" operator="equal">
      <formula>"jan."</formula>
    </cfRule>
  </conditionalFormatting>
  <conditionalFormatting sqref="K9">
    <cfRule type="cellIs" dxfId="145" priority="133" operator="equal">
      <formula>"jan."</formula>
    </cfRule>
  </conditionalFormatting>
  <conditionalFormatting sqref="M9">
    <cfRule type="cellIs" dxfId="144" priority="132" operator="equal">
      <formula>"jan."</formula>
    </cfRule>
  </conditionalFormatting>
  <conditionalFormatting sqref="P9">
    <cfRule type="cellIs" dxfId="143" priority="131" operator="equal">
      <formula>"jan."</formula>
    </cfRule>
  </conditionalFormatting>
  <conditionalFormatting sqref="O9">
    <cfRule type="cellIs" dxfId="142" priority="129" operator="equal">
      <formula>"jan."</formula>
    </cfRule>
  </conditionalFormatting>
  <conditionalFormatting sqref="N9">
    <cfRule type="cellIs" dxfId="141" priority="128" operator="equal">
      <formula>"jan."</formula>
    </cfRule>
  </conditionalFormatting>
  <conditionalFormatting sqref="O9">
    <cfRule type="cellIs" dxfId="140" priority="127" operator="equal">
      <formula>"jan."</formula>
    </cfRule>
  </conditionalFormatting>
  <conditionalFormatting sqref="N9">
    <cfRule type="cellIs" dxfId="139" priority="126" operator="equal">
      <formula>"jan."</formula>
    </cfRule>
  </conditionalFormatting>
  <conditionalFormatting sqref="O9">
    <cfRule type="cellIs" dxfId="138" priority="125" operator="equal">
      <formula>"jan."</formula>
    </cfRule>
  </conditionalFormatting>
  <conditionalFormatting sqref="M9">
    <cfRule type="cellIs" dxfId="137" priority="124" operator="equal">
      <formula>"jan."</formula>
    </cfRule>
  </conditionalFormatting>
  <conditionalFormatting sqref="N9">
    <cfRule type="cellIs" dxfId="136" priority="123" operator="equal">
      <formula>"jan."</formula>
    </cfRule>
  </conditionalFormatting>
  <conditionalFormatting sqref="N9">
    <cfRule type="cellIs" dxfId="135" priority="122" operator="equal">
      <formula>"jan."</formula>
    </cfRule>
  </conditionalFormatting>
  <conditionalFormatting sqref="M9">
    <cfRule type="cellIs" dxfId="134" priority="121" operator="equal">
      <formula>"jan."</formula>
    </cfRule>
  </conditionalFormatting>
  <conditionalFormatting sqref="N9">
    <cfRule type="cellIs" dxfId="133" priority="120" operator="equal">
      <formula>"jan."</formula>
    </cfRule>
  </conditionalFormatting>
  <conditionalFormatting sqref="M9">
    <cfRule type="cellIs" dxfId="132" priority="119" operator="equal">
      <formula>"jan."</formula>
    </cfRule>
  </conditionalFormatting>
  <conditionalFormatting sqref="N9">
    <cfRule type="cellIs" dxfId="131" priority="118" operator="equal">
      <formula>"jan."</formula>
    </cfRule>
  </conditionalFormatting>
  <conditionalFormatting sqref="L9">
    <cfRule type="cellIs" dxfId="130" priority="117" operator="equal">
      <formula>"jan."</formula>
    </cfRule>
  </conditionalFormatting>
  <conditionalFormatting sqref="M9">
    <cfRule type="cellIs" dxfId="129" priority="116" operator="equal">
      <formula>"jan."</formula>
    </cfRule>
  </conditionalFormatting>
  <conditionalFormatting sqref="O9">
    <cfRule type="cellIs" dxfId="128" priority="115" operator="equal">
      <formula>"jan."</formula>
    </cfRule>
  </conditionalFormatting>
  <conditionalFormatting sqref="N9">
    <cfRule type="cellIs" dxfId="127" priority="114" operator="equal">
      <formula>"jan."</formula>
    </cfRule>
  </conditionalFormatting>
  <conditionalFormatting sqref="M9">
    <cfRule type="cellIs" dxfId="126" priority="113" operator="equal">
      <formula>"jan."</formula>
    </cfRule>
  </conditionalFormatting>
  <conditionalFormatting sqref="N9">
    <cfRule type="cellIs" dxfId="125" priority="112" operator="equal">
      <formula>"jan."</formula>
    </cfRule>
  </conditionalFormatting>
  <conditionalFormatting sqref="M9">
    <cfRule type="cellIs" dxfId="124" priority="111" operator="equal">
      <formula>"jan."</formula>
    </cfRule>
  </conditionalFormatting>
  <conditionalFormatting sqref="N9">
    <cfRule type="cellIs" dxfId="123" priority="110" operator="equal">
      <formula>"jan."</formula>
    </cfRule>
  </conditionalFormatting>
  <conditionalFormatting sqref="L9">
    <cfRule type="cellIs" dxfId="122" priority="109" operator="equal">
      <formula>"jan."</formula>
    </cfRule>
  </conditionalFormatting>
  <conditionalFormatting sqref="M9">
    <cfRule type="cellIs" dxfId="121" priority="108" operator="equal">
      <formula>"jan."</formula>
    </cfRule>
  </conditionalFormatting>
  <conditionalFormatting sqref="O9">
    <cfRule type="cellIs" dxfId="120" priority="107" operator="equal">
      <formula>"jan."</formula>
    </cfRule>
  </conditionalFormatting>
  <conditionalFormatting sqref="M9">
    <cfRule type="cellIs" dxfId="119" priority="106" operator="equal">
      <formula>"jan."</formula>
    </cfRule>
  </conditionalFormatting>
  <conditionalFormatting sqref="L9">
    <cfRule type="cellIs" dxfId="118" priority="105" operator="equal">
      <formula>"jan."</formula>
    </cfRule>
  </conditionalFormatting>
  <conditionalFormatting sqref="M9">
    <cfRule type="cellIs" dxfId="117" priority="104" operator="equal">
      <formula>"jan."</formula>
    </cfRule>
  </conditionalFormatting>
  <conditionalFormatting sqref="L9">
    <cfRule type="cellIs" dxfId="116" priority="103" operator="equal">
      <formula>"jan."</formula>
    </cfRule>
  </conditionalFormatting>
  <conditionalFormatting sqref="M9">
    <cfRule type="cellIs" dxfId="115" priority="102" operator="equal">
      <formula>"jan."</formula>
    </cfRule>
  </conditionalFormatting>
  <conditionalFormatting sqref="K9">
    <cfRule type="cellIs" dxfId="114" priority="101" operator="equal">
      <formula>"jan."</formula>
    </cfRule>
  </conditionalFormatting>
  <conditionalFormatting sqref="L9">
    <cfRule type="cellIs" dxfId="113" priority="100" operator="equal">
      <formula>"jan."</formula>
    </cfRule>
  </conditionalFormatting>
  <conditionalFormatting sqref="N9">
    <cfRule type="cellIs" dxfId="112" priority="99" operator="equal">
      <formula>"jan."</formula>
    </cfRule>
  </conditionalFormatting>
  <conditionalFormatting sqref="N9">
    <cfRule type="cellIs" dxfId="111" priority="98" operator="equal">
      <formula>"jan."</formula>
    </cfRule>
  </conditionalFormatting>
  <conditionalFormatting sqref="M9">
    <cfRule type="cellIs" dxfId="110" priority="97" operator="equal">
      <formula>"jan."</formula>
    </cfRule>
  </conditionalFormatting>
  <conditionalFormatting sqref="N9">
    <cfRule type="cellIs" dxfId="109" priority="96" operator="equal">
      <formula>"jan."</formula>
    </cfRule>
  </conditionalFormatting>
  <conditionalFormatting sqref="M9">
    <cfRule type="cellIs" dxfId="108" priority="95" operator="equal">
      <formula>"jan."</formula>
    </cfRule>
  </conditionalFormatting>
  <conditionalFormatting sqref="N9">
    <cfRule type="cellIs" dxfId="107" priority="94" operator="equal">
      <formula>"jan."</formula>
    </cfRule>
  </conditionalFormatting>
  <conditionalFormatting sqref="L9">
    <cfRule type="cellIs" dxfId="106" priority="93" operator="equal">
      <formula>"jan."</formula>
    </cfRule>
  </conditionalFormatting>
  <conditionalFormatting sqref="M9">
    <cfRule type="cellIs" dxfId="105" priority="92" operator="equal">
      <formula>"jan."</formula>
    </cfRule>
  </conditionalFormatting>
  <conditionalFormatting sqref="O9">
    <cfRule type="cellIs" dxfId="104" priority="91" operator="equal">
      <formula>"jan."</formula>
    </cfRule>
  </conditionalFormatting>
  <conditionalFormatting sqref="M9">
    <cfRule type="cellIs" dxfId="103" priority="90" operator="equal">
      <formula>"jan."</formula>
    </cfRule>
  </conditionalFormatting>
  <conditionalFormatting sqref="L9">
    <cfRule type="cellIs" dxfId="102" priority="89" operator="equal">
      <formula>"jan."</formula>
    </cfRule>
  </conditionalFormatting>
  <conditionalFormatting sqref="M9">
    <cfRule type="cellIs" dxfId="101" priority="88" operator="equal">
      <formula>"jan."</formula>
    </cfRule>
  </conditionalFormatting>
  <conditionalFormatting sqref="L9">
    <cfRule type="cellIs" dxfId="100" priority="87" operator="equal">
      <formula>"jan."</formula>
    </cfRule>
  </conditionalFormatting>
  <conditionalFormatting sqref="M9">
    <cfRule type="cellIs" dxfId="99" priority="86" operator="equal">
      <formula>"jan."</formula>
    </cfRule>
  </conditionalFormatting>
  <conditionalFormatting sqref="K9">
    <cfRule type="cellIs" dxfId="98" priority="85" operator="equal">
      <formula>"jan."</formula>
    </cfRule>
  </conditionalFormatting>
  <conditionalFormatting sqref="L9">
    <cfRule type="cellIs" dxfId="97" priority="84" operator="equal">
      <formula>"jan."</formula>
    </cfRule>
  </conditionalFormatting>
  <conditionalFormatting sqref="N9">
    <cfRule type="cellIs" dxfId="96" priority="83" operator="equal">
      <formula>"jan."</formula>
    </cfRule>
  </conditionalFormatting>
  <conditionalFormatting sqref="M9">
    <cfRule type="cellIs" dxfId="95" priority="82" operator="equal">
      <formula>"jan."</formula>
    </cfRule>
  </conditionalFormatting>
  <conditionalFormatting sqref="L9">
    <cfRule type="cellIs" dxfId="94" priority="81" operator="equal">
      <formula>"jan."</formula>
    </cfRule>
  </conditionalFormatting>
  <conditionalFormatting sqref="M9">
    <cfRule type="cellIs" dxfId="93" priority="80" operator="equal">
      <formula>"jan."</formula>
    </cfRule>
  </conditionalFormatting>
  <conditionalFormatting sqref="L9">
    <cfRule type="cellIs" dxfId="92" priority="79" operator="equal">
      <formula>"jan."</formula>
    </cfRule>
  </conditionalFormatting>
  <conditionalFormatting sqref="M9">
    <cfRule type="cellIs" dxfId="91" priority="78" operator="equal">
      <formula>"jan."</formula>
    </cfRule>
  </conditionalFormatting>
  <conditionalFormatting sqref="K9">
    <cfRule type="cellIs" dxfId="90" priority="77" operator="equal">
      <formula>"jan."</formula>
    </cfRule>
  </conditionalFormatting>
  <conditionalFormatting sqref="L9">
    <cfRule type="cellIs" dxfId="89" priority="76" operator="equal">
      <formula>"jan."</formula>
    </cfRule>
  </conditionalFormatting>
  <conditionalFormatting sqref="N9">
    <cfRule type="cellIs" dxfId="88" priority="75" operator="equal">
      <formula>"jan."</formula>
    </cfRule>
  </conditionalFormatting>
  <conditionalFormatting sqref="L9">
    <cfRule type="cellIs" dxfId="87" priority="74" operator="equal">
      <formula>"jan."</formula>
    </cfRule>
  </conditionalFormatting>
  <conditionalFormatting sqref="K9">
    <cfRule type="cellIs" dxfId="86" priority="73" operator="equal">
      <formula>"jan."</formula>
    </cfRule>
  </conditionalFormatting>
  <conditionalFormatting sqref="L9">
    <cfRule type="cellIs" dxfId="85" priority="72" operator="equal">
      <formula>"jan."</formula>
    </cfRule>
  </conditionalFormatting>
  <conditionalFormatting sqref="K9">
    <cfRule type="cellIs" dxfId="84" priority="71" operator="equal">
      <formula>"jan."</formula>
    </cfRule>
  </conditionalFormatting>
  <conditionalFormatting sqref="L9">
    <cfRule type="cellIs" dxfId="83" priority="70" operator="equal">
      <formula>"jan."</formula>
    </cfRule>
  </conditionalFormatting>
  <conditionalFormatting sqref="J9">
    <cfRule type="cellIs" dxfId="82" priority="69" operator="equal">
      <formula>"jan."</formula>
    </cfRule>
  </conditionalFormatting>
  <conditionalFormatting sqref="K9">
    <cfRule type="cellIs" dxfId="81" priority="68" operator="equal">
      <formula>"jan."</formula>
    </cfRule>
  </conditionalFormatting>
  <conditionalFormatting sqref="M9">
    <cfRule type="cellIs" dxfId="80" priority="67" operator="equal">
      <formula>"jan."</formula>
    </cfRule>
  </conditionalFormatting>
  <conditionalFormatting sqref="N9">
    <cfRule type="cellIs" dxfId="79" priority="66" operator="equal">
      <formula>"jan."</formula>
    </cfRule>
  </conditionalFormatting>
  <conditionalFormatting sqref="M9">
    <cfRule type="cellIs" dxfId="78" priority="65" operator="equal">
      <formula>"jan."</formula>
    </cfRule>
  </conditionalFormatting>
  <conditionalFormatting sqref="N9">
    <cfRule type="cellIs" dxfId="77" priority="64" operator="equal">
      <formula>"jan."</formula>
    </cfRule>
  </conditionalFormatting>
  <conditionalFormatting sqref="M9">
    <cfRule type="cellIs" dxfId="76" priority="63" operator="equal">
      <formula>"jan."</formula>
    </cfRule>
  </conditionalFormatting>
  <conditionalFormatting sqref="N9">
    <cfRule type="cellIs" dxfId="75" priority="62" operator="equal">
      <formula>"jan."</formula>
    </cfRule>
  </conditionalFormatting>
  <conditionalFormatting sqref="L9">
    <cfRule type="cellIs" dxfId="74" priority="61" operator="equal">
      <formula>"jan."</formula>
    </cfRule>
  </conditionalFormatting>
  <conditionalFormatting sqref="M9">
    <cfRule type="cellIs" dxfId="73" priority="60" operator="equal">
      <formula>"jan."</formula>
    </cfRule>
  </conditionalFormatting>
  <conditionalFormatting sqref="M9">
    <cfRule type="cellIs" dxfId="72" priority="59" operator="equal">
      <formula>"jan."</formula>
    </cfRule>
  </conditionalFormatting>
  <conditionalFormatting sqref="L9">
    <cfRule type="cellIs" dxfId="71" priority="58" operator="equal">
      <formula>"jan."</formula>
    </cfRule>
  </conditionalFormatting>
  <conditionalFormatting sqref="M9">
    <cfRule type="cellIs" dxfId="70" priority="57" operator="equal">
      <formula>"jan."</formula>
    </cfRule>
  </conditionalFormatting>
  <conditionalFormatting sqref="L9">
    <cfRule type="cellIs" dxfId="69" priority="56" operator="equal">
      <formula>"jan."</formula>
    </cfRule>
  </conditionalFormatting>
  <conditionalFormatting sqref="M9">
    <cfRule type="cellIs" dxfId="68" priority="55" operator="equal">
      <formula>"jan."</formula>
    </cfRule>
  </conditionalFormatting>
  <conditionalFormatting sqref="K9">
    <cfRule type="cellIs" dxfId="67" priority="54" operator="equal">
      <formula>"jan."</formula>
    </cfRule>
  </conditionalFormatting>
  <conditionalFormatting sqref="L9">
    <cfRule type="cellIs" dxfId="66" priority="53" operator="equal">
      <formula>"jan."</formula>
    </cfRule>
  </conditionalFormatting>
  <conditionalFormatting sqref="N9">
    <cfRule type="cellIs" dxfId="65" priority="52" operator="equal">
      <formula>"jan."</formula>
    </cfRule>
  </conditionalFormatting>
  <conditionalFormatting sqref="M9">
    <cfRule type="cellIs" dxfId="64" priority="51" operator="equal">
      <formula>"jan."</formula>
    </cfRule>
  </conditionalFormatting>
  <conditionalFormatting sqref="L9">
    <cfRule type="cellIs" dxfId="63" priority="50" operator="equal">
      <formula>"jan."</formula>
    </cfRule>
  </conditionalFormatting>
  <conditionalFormatting sqref="M9">
    <cfRule type="cellIs" dxfId="62" priority="49" operator="equal">
      <formula>"jan."</formula>
    </cfRule>
  </conditionalFormatting>
  <conditionalFormatting sqref="L9">
    <cfRule type="cellIs" dxfId="61" priority="48" operator="equal">
      <formula>"jan."</formula>
    </cfRule>
  </conditionalFormatting>
  <conditionalFormatting sqref="M9">
    <cfRule type="cellIs" dxfId="60" priority="47" operator="equal">
      <formula>"jan."</formula>
    </cfRule>
  </conditionalFormatting>
  <conditionalFormatting sqref="K9">
    <cfRule type="cellIs" dxfId="59" priority="46" operator="equal">
      <formula>"jan."</formula>
    </cfRule>
  </conditionalFormatting>
  <conditionalFormatting sqref="L9">
    <cfRule type="cellIs" dxfId="58" priority="45" operator="equal">
      <formula>"jan."</formula>
    </cfRule>
  </conditionalFormatting>
  <conditionalFormatting sqref="N9">
    <cfRule type="cellIs" dxfId="57" priority="44" operator="equal">
      <formula>"jan."</formula>
    </cfRule>
  </conditionalFormatting>
  <conditionalFormatting sqref="L9">
    <cfRule type="cellIs" dxfId="56" priority="43" operator="equal">
      <formula>"jan."</formula>
    </cfRule>
  </conditionalFormatting>
  <conditionalFormatting sqref="K9">
    <cfRule type="cellIs" dxfId="55" priority="42" operator="equal">
      <formula>"jan."</formula>
    </cfRule>
  </conditionalFormatting>
  <conditionalFormatting sqref="L9">
    <cfRule type="cellIs" dxfId="54" priority="41" operator="equal">
      <formula>"jan."</formula>
    </cfRule>
  </conditionalFormatting>
  <conditionalFormatting sqref="K9">
    <cfRule type="cellIs" dxfId="53" priority="40" operator="equal">
      <formula>"jan."</formula>
    </cfRule>
  </conditionalFormatting>
  <conditionalFormatting sqref="L9">
    <cfRule type="cellIs" dxfId="52" priority="39" operator="equal">
      <formula>"jan."</formula>
    </cfRule>
  </conditionalFormatting>
  <conditionalFormatting sqref="J9">
    <cfRule type="cellIs" dxfId="51" priority="38" operator="equal">
      <formula>"jan."</formula>
    </cfRule>
  </conditionalFormatting>
  <conditionalFormatting sqref="K9">
    <cfRule type="cellIs" dxfId="50" priority="37" operator="equal">
      <formula>"jan."</formula>
    </cfRule>
  </conditionalFormatting>
  <conditionalFormatting sqref="M9">
    <cfRule type="cellIs" dxfId="49" priority="36" operator="equal">
      <formula>"jan."</formula>
    </cfRule>
  </conditionalFormatting>
  <conditionalFormatting sqref="M9">
    <cfRule type="cellIs" dxfId="48" priority="35" operator="equal">
      <formula>"jan."</formula>
    </cfRule>
  </conditionalFormatting>
  <conditionalFormatting sqref="L9">
    <cfRule type="cellIs" dxfId="47" priority="34" operator="equal">
      <formula>"jan."</formula>
    </cfRule>
  </conditionalFormatting>
  <conditionalFormatting sqref="M9">
    <cfRule type="cellIs" dxfId="46" priority="33" operator="equal">
      <formula>"jan."</formula>
    </cfRule>
  </conditionalFormatting>
  <conditionalFormatting sqref="L9">
    <cfRule type="cellIs" dxfId="45" priority="32" operator="equal">
      <formula>"jan."</formula>
    </cfRule>
  </conditionalFormatting>
  <conditionalFormatting sqref="M9">
    <cfRule type="cellIs" dxfId="44" priority="31" operator="equal">
      <formula>"jan."</formula>
    </cfRule>
  </conditionalFormatting>
  <conditionalFormatting sqref="K9">
    <cfRule type="cellIs" dxfId="43" priority="30" operator="equal">
      <formula>"jan."</formula>
    </cfRule>
  </conditionalFormatting>
  <conditionalFormatting sqref="L9">
    <cfRule type="cellIs" dxfId="42" priority="29" operator="equal">
      <formula>"jan."</formula>
    </cfRule>
  </conditionalFormatting>
  <conditionalFormatting sqref="N9">
    <cfRule type="cellIs" dxfId="41" priority="28" operator="equal">
      <formula>"jan."</formula>
    </cfRule>
  </conditionalFormatting>
  <conditionalFormatting sqref="L9">
    <cfRule type="cellIs" dxfId="40" priority="27" operator="equal">
      <formula>"jan."</formula>
    </cfRule>
  </conditionalFormatting>
  <conditionalFormatting sqref="K9">
    <cfRule type="cellIs" dxfId="39" priority="26" operator="equal">
      <formula>"jan."</formula>
    </cfRule>
  </conditionalFormatting>
  <conditionalFormatting sqref="L9">
    <cfRule type="cellIs" dxfId="38" priority="25" operator="equal">
      <formula>"jan."</formula>
    </cfRule>
  </conditionalFormatting>
  <conditionalFormatting sqref="K9">
    <cfRule type="cellIs" dxfId="37" priority="24" operator="equal">
      <formula>"jan."</formula>
    </cfRule>
  </conditionalFormatting>
  <conditionalFormatting sqref="L9">
    <cfRule type="cellIs" dxfId="36" priority="23" operator="equal">
      <formula>"jan."</formula>
    </cfRule>
  </conditionalFormatting>
  <conditionalFormatting sqref="J9">
    <cfRule type="cellIs" dxfId="35" priority="22" operator="equal">
      <formula>"jan."</formula>
    </cfRule>
  </conditionalFormatting>
  <conditionalFormatting sqref="K9">
    <cfRule type="cellIs" dxfId="34" priority="21" operator="equal">
      <formula>"jan."</formula>
    </cfRule>
  </conditionalFormatting>
  <conditionalFormatting sqref="M9">
    <cfRule type="cellIs" dxfId="33" priority="20" operator="equal">
      <formula>"jan."</formula>
    </cfRule>
  </conditionalFormatting>
  <conditionalFormatting sqref="L9">
    <cfRule type="cellIs" dxfId="32" priority="19" operator="equal">
      <formula>"jan."</formula>
    </cfRule>
  </conditionalFormatting>
  <conditionalFormatting sqref="K9">
    <cfRule type="cellIs" dxfId="31" priority="18" operator="equal">
      <formula>"jan."</formula>
    </cfRule>
  </conditionalFormatting>
  <conditionalFormatting sqref="L9">
    <cfRule type="cellIs" dxfId="30" priority="17" operator="equal">
      <formula>"jan."</formula>
    </cfRule>
  </conditionalFormatting>
  <conditionalFormatting sqref="K9">
    <cfRule type="cellIs" dxfId="29" priority="16" operator="equal">
      <formula>"jan."</formula>
    </cfRule>
  </conditionalFormatting>
  <conditionalFormatting sqref="L9">
    <cfRule type="cellIs" dxfId="28" priority="15" operator="equal">
      <formula>"jan."</formula>
    </cfRule>
  </conditionalFormatting>
  <conditionalFormatting sqref="J9">
    <cfRule type="cellIs" dxfId="27" priority="14" operator="equal">
      <formula>"jan."</formula>
    </cfRule>
  </conditionalFormatting>
  <conditionalFormatting sqref="K9">
    <cfRule type="cellIs" dxfId="26" priority="13" operator="equal">
      <formula>"jan."</formula>
    </cfRule>
  </conditionalFormatting>
  <conditionalFormatting sqref="M9">
    <cfRule type="cellIs" dxfId="25" priority="12" operator="equal">
      <formula>"jan."</formula>
    </cfRule>
  </conditionalFormatting>
  <conditionalFormatting sqref="K9">
    <cfRule type="cellIs" dxfId="24" priority="11" operator="equal">
      <formula>"jan."</formula>
    </cfRule>
  </conditionalFormatting>
  <conditionalFormatting sqref="J9">
    <cfRule type="cellIs" dxfId="23" priority="10" operator="equal">
      <formula>"jan."</formula>
    </cfRule>
  </conditionalFormatting>
  <conditionalFormatting sqref="K9">
    <cfRule type="cellIs" dxfId="22" priority="9" operator="equal">
      <formula>"jan."</formula>
    </cfRule>
  </conditionalFormatting>
  <conditionalFormatting sqref="J9">
    <cfRule type="cellIs" dxfId="21" priority="8" operator="equal">
      <formula>"jan."</formula>
    </cfRule>
  </conditionalFormatting>
  <conditionalFormatting sqref="K9">
    <cfRule type="cellIs" dxfId="20" priority="7" operator="equal">
      <formula>"jan."</formula>
    </cfRule>
  </conditionalFormatting>
  <conditionalFormatting sqref="I9">
    <cfRule type="cellIs" dxfId="19" priority="6" operator="equal">
      <formula>"jan."</formula>
    </cfRule>
  </conditionalFormatting>
  <conditionalFormatting sqref="J9">
    <cfRule type="cellIs" dxfId="18" priority="5" operator="equal">
      <formula>"jan."</formula>
    </cfRule>
  </conditionalFormatting>
  <conditionalFormatting sqref="L9">
    <cfRule type="cellIs" dxfId="17" priority="4" operator="equal">
      <formula>"jan."</formula>
    </cfRule>
  </conditionalFormatting>
  <conditionalFormatting sqref="O9">
    <cfRule type="cellIs" dxfId="16" priority="3" operator="equal">
      <formula>"jan."</formula>
    </cfRule>
  </conditionalFormatting>
  <conditionalFormatting sqref="P9">
    <cfRule type="cellIs" dxfId="15" priority="2" operator="equal">
      <formula>"jan."</formula>
    </cfRule>
  </conditionalFormatting>
  <conditionalFormatting sqref="Q9">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64"/>
  <sheetViews>
    <sheetView zoomScaleNormal="100" workbookViewId="0"/>
  </sheetViews>
  <sheetFormatPr defaultRowHeight="12.75" x14ac:dyDescent="0.2"/>
  <cols>
    <col min="1" max="1" width="1" style="131" customWidth="1"/>
    <col min="2" max="2" width="2.5703125" style="416" customWidth="1"/>
    <col min="3" max="3" width="2.42578125" style="131" customWidth="1"/>
    <col min="4" max="4" width="28.42578125" style="131" customWidth="1"/>
    <col min="5" max="5" width="6.85546875" style="131" customWidth="1"/>
    <col min="6" max="6" width="6.140625" style="131" customWidth="1"/>
    <col min="7" max="7" width="7" style="131" customWidth="1"/>
    <col min="8" max="8" width="7.85546875" style="131" customWidth="1"/>
    <col min="9" max="9" width="6.140625" style="131" customWidth="1"/>
    <col min="10" max="10" width="6.7109375" style="131" customWidth="1"/>
    <col min="11" max="11" width="6.42578125" style="131" customWidth="1"/>
    <col min="12" max="12" width="6.140625" style="131" customWidth="1"/>
    <col min="13" max="13" width="6" style="131" customWidth="1"/>
    <col min="14" max="14" width="6.85546875" style="131" customWidth="1"/>
    <col min="15" max="15" width="2.5703125" style="864" customWidth="1"/>
    <col min="16" max="16" width="1" style="864" customWidth="1"/>
    <col min="17" max="16384" width="9.140625" style="131"/>
  </cols>
  <sheetData>
    <row r="1" spans="1:16" ht="13.5" customHeight="1" x14ac:dyDescent="0.2">
      <c r="A1" s="130"/>
      <c r="B1" s="1656" t="s">
        <v>475</v>
      </c>
      <c r="C1" s="1656"/>
      <c r="D1" s="1656"/>
      <c r="E1" s="1656"/>
      <c r="F1" s="417"/>
      <c r="G1" s="417"/>
      <c r="H1" s="417"/>
      <c r="I1" s="417"/>
      <c r="J1" s="417"/>
      <c r="K1" s="417"/>
      <c r="L1" s="417"/>
      <c r="M1" s="417"/>
      <c r="N1" s="417"/>
      <c r="O1" s="417"/>
      <c r="P1" s="417"/>
    </row>
    <row r="2" spans="1:16" ht="6" customHeight="1" x14ac:dyDescent="0.2">
      <c r="A2" s="130"/>
      <c r="B2" s="1657"/>
      <c r="C2" s="1657"/>
      <c r="D2" s="1657"/>
      <c r="E2" s="1346"/>
      <c r="F2" s="1346"/>
      <c r="G2" s="1657"/>
      <c r="H2" s="1657"/>
      <c r="I2" s="1657"/>
      <c r="J2" s="1657"/>
      <c r="K2" s="1657"/>
      <c r="L2" s="1657"/>
      <c r="M2" s="1657"/>
      <c r="N2" s="1346"/>
      <c r="O2" s="418"/>
      <c r="P2" s="1123"/>
    </row>
    <row r="3" spans="1:16" ht="10.5" customHeight="1" thickBot="1" x14ac:dyDescent="0.25">
      <c r="A3" s="130"/>
      <c r="B3" s="366"/>
      <c r="C3" s="132"/>
      <c r="D3" s="132"/>
      <c r="E3" s="132"/>
      <c r="F3" s="132"/>
      <c r="G3" s="132"/>
      <c r="H3" s="132"/>
      <c r="I3" s="132"/>
      <c r="J3" s="132"/>
      <c r="K3" s="132"/>
      <c r="L3" s="132"/>
      <c r="M3" s="132"/>
      <c r="N3" s="526" t="s">
        <v>72</v>
      </c>
      <c r="O3" s="419"/>
      <c r="P3" s="1123"/>
    </row>
    <row r="4" spans="1:16" ht="13.5" customHeight="1" thickBot="1" x14ac:dyDescent="0.25">
      <c r="A4" s="130"/>
      <c r="B4" s="366"/>
      <c r="C4" s="1658" t="s">
        <v>508</v>
      </c>
      <c r="D4" s="1659"/>
      <c r="E4" s="1659"/>
      <c r="F4" s="1659"/>
      <c r="G4" s="1659"/>
      <c r="H4" s="1659"/>
      <c r="I4" s="1659"/>
      <c r="J4" s="1659"/>
      <c r="K4" s="1659"/>
      <c r="L4" s="1659"/>
      <c r="M4" s="1659"/>
      <c r="N4" s="1660"/>
      <c r="O4" s="419"/>
      <c r="P4" s="1123"/>
    </row>
    <row r="5" spans="1:16" ht="4.5" customHeight="1" x14ac:dyDescent="0.2">
      <c r="A5" s="130"/>
      <c r="B5" s="366"/>
      <c r="C5" s="1665" t="s">
        <v>77</v>
      </c>
      <c r="D5" s="1665"/>
      <c r="E5" s="366"/>
      <c r="F5" s="366"/>
      <c r="G5" s="366"/>
      <c r="H5" s="366"/>
      <c r="I5" s="366"/>
      <c r="J5" s="366"/>
      <c r="K5" s="366"/>
      <c r="L5" s="366"/>
      <c r="M5" s="366"/>
      <c r="N5" s="366"/>
      <c r="O5" s="419"/>
      <c r="P5" s="1123"/>
    </row>
    <row r="6" spans="1:16" ht="13.5" customHeight="1" x14ac:dyDescent="0.2">
      <c r="A6" s="130"/>
      <c r="B6" s="366"/>
      <c r="C6" s="1666"/>
      <c r="D6" s="1666"/>
      <c r="E6" s="1661">
        <v>2012</v>
      </c>
      <c r="F6" s="1661"/>
      <c r="G6" s="1661">
        <v>2013</v>
      </c>
      <c r="H6" s="1661"/>
      <c r="I6" s="1661">
        <v>2014</v>
      </c>
      <c r="J6" s="1661"/>
      <c r="K6" s="1661">
        <v>2015</v>
      </c>
      <c r="L6" s="1661"/>
      <c r="M6" s="1661">
        <v>2016</v>
      </c>
      <c r="N6" s="1661"/>
      <c r="O6" s="419"/>
      <c r="P6" s="1123"/>
    </row>
    <row r="7" spans="1:16" ht="4.5" customHeight="1" x14ac:dyDescent="0.2">
      <c r="A7" s="130"/>
      <c r="B7" s="366"/>
      <c r="C7" s="1187"/>
      <c r="D7" s="1187"/>
      <c r="E7" s="1347"/>
      <c r="F7" s="1347"/>
      <c r="G7" s="1662"/>
      <c r="H7" s="1662"/>
      <c r="I7" s="1662"/>
      <c r="J7" s="1662"/>
      <c r="K7" s="366"/>
      <c r="L7" s="366"/>
      <c r="M7" s="366"/>
      <c r="N7" s="366"/>
      <c r="O7" s="419"/>
      <c r="P7" s="1123"/>
    </row>
    <row r="8" spans="1:16" s="136" customFormat="1" ht="13.5" customHeight="1" x14ac:dyDescent="0.2">
      <c r="A8" s="134"/>
      <c r="B8" s="1159"/>
      <c r="C8" s="1663" t="s">
        <v>509</v>
      </c>
      <c r="D8" s="1663"/>
      <c r="E8" s="1664">
        <v>193611</v>
      </c>
      <c r="F8" s="1664"/>
      <c r="G8" s="1664">
        <v>195577.99999998178</v>
      </c>
      <c r="H8" s="1664"/>
      <c r="I8" s="1664">
        <v>203548.00000000937</v>
      </c>
      <c r="J8" s="1664"/>
      <c r="K8" s="1664">
        <v>208456.70000001372</v>
      </c>
      <c r="L8" s="1664"/>
      <c r="M8" s="1664">
        <v>207566.90000001961</v>
      </c>
      <c r="N8" s="1664"/>
      <c r="O8" s="1160"/>
      <c r="P8" s="1161"/>
    </row>
    <row r="9" spans="1:16" s="136" customFormat="1" ht="12.75" customHeight="1" x14ac:dyDescent="0.2">
      <c r="A9" s="134"/>
      <c r="B9" s="1159"/>
      <c r="C9" s="1172"/>
      <c r="D9" s="1173" t="s">
        <v>513</v>
      </c>
      <c r="E9" s="1667">
        <v>193436</v>
      </c>
      <c r="F9" s="1667"/>
      <c r="G9" s="1667">
        <v>195417.99999998178</v>
      </c>
      <c r="H9" s="1667"/>
      <c r="I9" s="1667">
        <v>203388.00000000937</v>
      </c>
      <c r="J9" s="1667"/>
      <c r="K9" s="1667">
        <v>208295.70000001372</v>
      </c>
      <c r="L9" s="1667"/>
      <c r="M9" s="1667">
        <v>207428.90000001961</v>
      </c>
      <c r="N9" s="1667"/>
      <c r="O9" s="1160"/>
      <c r="P9" s="1161"/>
    </row>
    <row r="10" spans="1:16" s="136" customFormat="1" ht="12.75" customHeight="1" x14ac:dyDescent="0.2">
      <c r="A10" s="134"/>
      <c r="B10" s="1159"/>
      <c r="C10" s="1172"/>
      <c r="D10" s="1173" t="s">
        <v>512</v>
      </c>
      <c r="E10" s="1667">
        <v>175</v>
      </c>
      <c r="F10" s="1667"/>
      <c r="G10" s="1667">
        <v>160</v>
      </c>
      <c r="H10" s="1667"/>
      <c r="I10" s="1667">
        <v>160</v>
      </c>
      <c r="J10" s="1667"/>
      <c r="K10" s="1667">
        <v>161</v>
      </c>
      <c r="L10" s="1667"/>
      <c r="M10" s="1667">
        <v>138</v>
      </c>
      <c r="N10" s="1667"/>
      <c r="O10" s="1160"/>
      <c r="P10" s="1161"/>
    </row>
    <row r="11" spans="1:16" s="136" customFormat="1" ht="23.25" customHeight="1" x14ac:dyDescent="0.2">
      <c r="A11" s="134"/>
      <c r="B11" s="1159"/>
      <c r="C11" s="1668" t="s">
        <v>510</v>
      </c>
      <c r="D11" s="1668"/>
      <c r="E11" s="1664">
        <v>132844.00000000911</v>
      </c>
      <c r="F11" s="1664"/>
      <c r="G11" s="1664">
        <v>130531.99999998602</v>
      </c>
      <c r="H11" s="1664"/>
      <c r="I11" s="1664">
        <v>137344.99999999226</v>
      </c>
      <c r="J11" s="1664"/>
      <c r="K11" s="1664">
        <v>142030.80000001396</v>
      </c>
      <c r="L11" s="1664"/>
      <c r="M11" s="1664">
        <v>142646.50000000544</v>
      </c>
      <c r="N11" s="1664"/>
      <c r="O11" s="1160"/>
      <c r="P11" s="1161"/>
    </row>
    <row r="12" spans="1:16" s="136" customFormat="1" ht="16.5" customHeight="1" thickBot="1" x14ac:dyDescent="0.25">
      <c r="A12" s="134"/>
      <c r="B12" s="1159"/>
      <c r="C12" s="1668" t="s">
        <v>511</v>
      </c>
      <c r="D12" s="1668"/>
      <c r="E12" s="1664">
        <v>5161343</v>
      </c>
      <c r="F12" s="1664"/>
      <c r="G12" s="1664">
        <v>4986266</v>
      </c>
      <c r="H12" s="1664"/>
      <c r="I12" s="1664">
        <v>5324131</v>
      </c>
      <c r="J12" s="1664"/>
      <c r="K12" s="1664">
        <v>5459744</v>
      </c>
      <c r="L12" s="1664"/>
      <c r="M12" s="1664">
        <v>5333835</v>
      </c>
      <c r="N12" s="1664"/>
      <c r="O12" s="1160"/>
      <c r="P12" s="1161"/>
    </row>
    <row r="13" spans="1:16" ht="0.75" hidden="1" customHeight="1" thickBot="1" x14ac:dyDescent="0.25">
      <c r="A13" s="130"/>
      <c r="B13" s="132"/>
      <c r="C13" s="132"/>
      <c r="D13" s="132"/>
      <c r="E13" s="132"/>
      <c r="F13" s="132"/>
      <c r="G13" s="132"/>
      <c r="H13" s="132"/>
      <c r="I13" s="132"/>
      <c r="J13" s="132"/>
      <c r="K13" s="132"/>
      <c r="L13" s="132"/>
      <c r="M13" s="132"/>
      <c r="N13" s="526"/>
      <c r="O13" s="419"/>
      <c r="P13" s="1123"/>
    </row>
    <row r="14" spans="1:16" s="136" customFormat="1" ht="13.5" customHeight="1" thickBot="1" x14ac:dyDescent="0.25">
      <c r="A14" s="134"/>
      <c r="B14" s="135"/>
      <c r="C14" s="1658" t="s">
        <v>654</v>
      </c>
      <c r="D14" s="1659"/>
      <c r="E14" s="1659"/>
      <c r="F14" s="1659"/>
      <c r="G14" s="1659"/>
      <c r="H14" s="1659"/>
      <c r="I14" s="1659"/>
      <c r="J14" s="1659"/>
      <c r="K14" s="1659"/>
      <c r="L14" s="1659"/>
      <c r="M14" s="1659"/>
      <c r="N14" s="1660"/>
      <c r="O14" s="419"/>
      <c r="P14" s="1123"/>
    </row>
    <row r="15" spans="1:16" ht="3" customHeight="1" x14ac:dyDescent="0.2">
      <c r="A15" s="130"/>
      <c r="B15" s="132"/>
      <c r="C15" s="1670" t="s">
        <v>77</v>
      </c>
      <c r="D15" s="1670"/>
      <c r="E15" s="369"/>
      <c r="F15" s="369"/>
      <c r="G15" s="369"/>
      <c r="H15" s="369"/>
      <c r="I15" s="369"/>
      <c r="J15" s="369"/>
      <c r="K15" s="369"/>
      <c r="L15" s="369"/>
      <c r="M15" s="369"/>
      <c r="N15" s="369"/>
      <c r="O15" s="419"/>
      <c r="P15" s="1123"/>
    </row>
    <row r="16" spans="1:16" ht="10.5" customHeight="1" x14ac:dyDescent="0.2">
      <c r="A16" s="130"/>
      <c r="B16" s="132"/>
      <c r="C16" s="1670"/>
      <c r="D16" s="1670"/>
      <c r="E16" s="1174"/>
      <c r="G16" s="1671">
        <v>2016</v>
      </c>
      <c r="H16" s="1671"/>
      <c r="I16" s="1671"/>
      <c r="J16" s="1671"/>
      <c r="K16" s="1671"/>
      <c r="L16" s="1671"/>
      <c r="M16" s="1671"/>
      <c r="N16" s="1671"/>
      <c r="O16" s="1124"/>
      <c r="P16" s="1125"/>
    </row>
    <row r="17" spans="1:16" ht="33.75" customHeight="1" x14ac:dyDescent="0.2">
      <c r="A17" s="130"/>
      <c r="B17" s="132"/>
      <c r="C17" s="1174"/>
      <c r="D17" s="1174"/>
      <c r="E17" s="1174"/>
      <c r="F17" s="1175"/>
      <c r="G17" s="1176" t="s">
        <v>464</v>
      </c>
      <c r="H17" s="1348" t="s">
        <v>382</v>
      </c>
      <c r="I17" s="1348" t="s">
        <v>596</v>
      </c>
      <c r="J17" s="1348" t="s">
        <v>597</v>
      </c>
      <c r="K17" s="1348" t="s">
        <v>598</v>
      </c>
      <c r="L17" s="1348" t="s">
        <v>599</v>
      </c>
      <c r="M17" s="1348" t="s">
        <v>600</v>
      </c>
      <c r="N17" s="1348" t="s">
        <v>604</v>
      </c>
      <c r="O17" s="1124"/>
      <c r="P17" s="1125"/>
    </row>
    <row r="18" spans="1:16" s="1106" customFormat="1" x14ac:dyDescent="0.2">
      <c r="A18" s="1104"/>
      <c r="B18" s="1105"/>
      <c r="C18" s="1569" t="s">
        <v>67</v>
      </c>
      <c r="D18" s="1569"/>
      <c r="E18" s="1162"/>
      <c r="F18" s="1162"/>
      <c r="G18" s="1188">
        <v>207428.90000001961</v>
      </c>
      <c r="H18" s="1188">
        <v>18681.000000000124</v>
      </c>
      <c r="I18" s="1188">
        <v>44348.699999999342</v>
      </c>
      <c r="J18" s="1188">
        <v>56049.899999998866</v>
      </c>
      <c r="K18" s="1188">
        <v>52285.199999998826</v>
      </c>
      <c r="L18" s="1188">
        <v>28013.399999999645</v>
      </c>
      <c r="M18" s="1188">
        <v>2508.7999999999988</v>
      </c>
      <c r="N18" s="1188">
        <v>5541.8999999999705</v>
      </c>
      <c r="O18" s="1126"/>
    </row>
    <row r="19" spans="1:16" ht="21" customHeight="1" x14ac:dyDescent="0.2">
      <c r="A19" s="130"/>
      <c r="B19" s="132"/>
      <c r="C19" s="1189">
        <v>11</v>
      </c>
      <c r="D19" s="1669" t="s">
        <v>518</v>
      </c>
      <c r="E19" s="1669"/>
      <c r="F19" s="1669"/>
      <c r="G19" s="1190">
        <v>226.9</v>
      </c>
      <c r="H19" s="1190">
        <v>0</v>
      </c>
      <c r="I19" s="1190">
        <v>38.299999999999997</v>
      </c>
      <c r="J19" s="1190">
        <v>60.699999999999996</v>
      </c>
      <c r="K19" s="1190">
        <v>20.3</v>
      </c>
      <c r="L19" s="1190">
        <v>98.6</v>
      </c>
      <c r="M19" s="1190">
        <v>0</v>
      </c>
      <c r="N19" s="1190">
        <v>9</v>
      </c>
      <c r="O19" s="1124"/>
      <c r="P19" s="1125"/>
    </row>
    <row r="20" spans="1:16" s="1196" customFormat="1" ht="11.25" customHeight="1" x14ac:dyDescent="0.2">
      <c r="A20" s="1191"/>
      <c r="B20" s="1192"/>
      <c r="C20" s="1189">
        <v>12</v>
      </c>
      <c r="D20" s="1669" t="s">
        <v>519</v>
      </c>
      <c r="E20" s="1669"/>
      <c r="F20" s="1669"/>
      <c r="G20" s="1193">
        <v>160.30000000000001</v>
      </c>
      <c r="H20" s="1193">
        <v>0</v>
      </c>
      <c r="I20" s="1193">
        <v>52.7</v>
      </c>
      <c r="J20" s="1193">
        <v>56.2</v>
      </c>
      <c r="K20" s="1193">
        <v>24.7</v>
      </c>
      <c r="L20" s="1193">
        <v>26.7</v>
      </c>
      <c r="M20" s="1193">
        <v>0</v>
      </c>
      <c r="N20" s="1193">
        <v>0</v>
      </c>
      <c r="O20" s="1194"/>
      <c r="P20" s="1195"/>
    </row>
    <row r="21" spans="1:16" s="1196" customFormat="1" ht="11.25" customHeight="1" x14ac:dyDescent="0.2">
      <c r="A21" s="1191"/>
      <c r="B21" s="1192"/>
      <c r="C21" s="1189">
        <v>13</v>
      </c>
      <c r="D21" s="1669" t="s">
        <v>520</v>
      </c>
      <c r="E21" s="1669"/>
      <c r="F21" s="1669"/>
      <c r="G21" s="1193">
        <v>2731.3999999999996</v>
      </c>
      <c r="H21" s="1193">
        <v>7.6</v>
      </c>
      <c r="I21" s="1193">
        <v>222.4</v>
      </c>
      <c r="J21" s="1193">
        <v>659.9</v>
      </c>
      <c r="K21" s="1193">
        <v>1020.4000000000009</v>
      </c>
      <c r="L21" s="1193">
        <v>507.50000000000011</v>
      </c>
      <c r="M21" s="1193">
        <v>134.1</v>
      </c>
      <c r="N21" s="1193">
        <v>179.5</v>
      </c>
      <c r="O21" s="1194"/>
      <c r="P21" s="1195"/>
    </row>
    <row r="22" spans="1:16" s="1196" customFormat="1" ht="11.25" customHeight="1" x14ac:dyDescent="0.2">
      <c r="A22" s="1191"/>
      <c r="B22" s="1192"/>
      <c r="C22" s="1189">
        <v>14</v>
      </c>
      <c r="D22" s="1669" t="s">
        <v>521</v>
      </c>
      <c r="E22" s="1669"/>
      <c r="F22" s="1669"/>
      <c r="G22" s="1193">
        <v>2025.2999999999988</v>
      </c>
      <c r="H22" s="1193">
        <v>22.3</v>
      </c>
      <c r="I22" s="1193">
        <v>157</v>
      </c>
      <c r="J22" s="1193">
        <v>568.30000000000018</v>
      </c>
      <c r="K22" s="1193">
        <v>601.70000000000005</v>
      </c>
      <c r="L22" s="1193">
        <v>512.70000000000005</v>
      </c>
      <c r="M22" s="1193">
        <v>122.8</v>
      </c>
      <c r="N22" s="1193">
        <v>40.5</v>
      </c>
      <c r="O22" s="1194"/>
      <c r="P22" s="1195"/>
    </row>
    <row r="23" spans="1:16" s="1196" customFormat="1" ht="21" customHeight="1" x14ac:dyDescent="0.2">
      <c r="A23" s="1191"/>
      <c r="B23" s="1192"/>
      <c r="C23" s="1189">
        <v>21</v>
      </c>
      <c r="D23" s="1669" t="s">
        <v>522</v>
      </c>
      <c r="E23" s="1669"/>
      <c r="F23" s="1669"/>
      <c r="G23" s="1193">
        <v>950.60000000000082</v>
      </c>
      <c r="H23" s="1193">
        <v>20.2</v>
      </c>
      <c r="I23" s="1193">
        <v>235.89999999999992</v>
      </c>
      <c r="J23" s="1193">
        <v>389.60000000000008</v>
      </c>
      <c r="K23" s="1193">
        <v>217.4</v>
      </c>
      <c r="L23" s="1193">
        <v>59.5</v>
      </c>
      <c r="M23" s="1193">
        <v>7.3</v>
      </c>
      <c r="N23" s="1193">
        <v>20.700000000000003</v>
      </c>
      <c r="O23" s="1194"/>
      <c r="P23" s="1195"/>
    </row>
    <row r="24" spans="1:16" s="1196" customFormat="1" ht="11.25" customHeight="1" x14ac:dyDescent="0.2">
      <c r="A24" s="1191"/>
      <c r="B24" s="1192"/>
      <c r="C24" s="1189">
        <v>22</v>
      </c>
      <c r="D24" s="1669" t="s">
        <v>523</v>
      </c>
      <c r="E24" s="1669"/>
      <c r="F24" s="1669"/>
      <c r="G24" s="1193">
        <v>4958.9000000000142</v>
      </c>
      <c r="H24" s="1193">
        <v>286.70000000000005</v>
      </c>
      <c r="I24" s="1193">
        <v>2255.8999999999933</v>
      </c>
      <c r="J24" s="1193">
        <v>1163.7999999999986</v>
      </c>
      <c r="K24" s="1193">
        <v>754.70000000000027</v>
      </c>
      <c r="L24" s="1193">
        <v>320.00000000000006</v>
      </c>
      <c r="M24" s="1193">
        <v>23.8</v>
      </c>
      <c r="N24" s="1193">
        <v>154.00000000000003</v>
      </c>
      <c r="O24" s="1194"/>
      <c r="P24" s="1195"/>
    </row>
    <row r="25" spans="1:16" s="1196" customFormat="1" ht="11.25" customHeight="1" x14ac:dyDescent="0.2">
      <c r="A25" s="1191"/>
      <c r="B25" s="1192"/>
      <c r="C25" s="1189">
        <v>23</v>
      </c>
      <c r="D25" s="1669" t="s">
        <v>524</v>
      </c>
      <c r="E25" s="1669"/>
      <c r="F25" s="1669"/>
      <c r="G25" s="1193">
        <v>1036.4999999999991</v>
      </c>
      <c r="H25" s="1193">
        <v>34.799999999999997</v>
      </c>
      <c r="I25" s="1193">
        <v>281.20000000000005</v>
      </c>
      <c r="J25" s="1193">
        <v>375.70000000000005</v>
      </c>
      <c r="K25" s="1193">
        <v>232.60000000000002</v>
      </c>
      <c r="L25" s="1193">
        <v>79.7</v>
      </c>
      <c r="M25" s="1193">
        <v>13.5</v>
      </c>
      <c r="N25" s="1193">
        <v>19</v>
      </c>
      <c r="O25" s="1194"/>
      <c r="P25" s="1195"/>
    </row>
    <row r="26" spans="1:16" s="1196" customFormat="1" ht="20.25" customHeight="1" x14ac:dyDescent="0.2">
      <c r="A26" s="1191"/>
      <c r="B26" s="1192"/>
      <c r="C26" s="1189">
        <v>24</v>
      </c>
      <c r="D26" s="1669" t="s">
        <v>525</v>
      </c>
      <c r="E26" s="1669"/>
      <c r="F26" s="1669"/>
      <c r="G26" s="1193">
        <v>952.80000000000007</v>
      </c>
      <c r="H26" s="1193">
        <v>47.8</v>
      </c>
      <c r="I26" s="1193">
        <v>172.3</v>
      </c>
      <c r="J26" s="1193">
        <v>290.10000000000002</v>
      </c>
      <c r="K26" s="1193">
        <v>247.3</v>
      </c>
      <c r="L26" s="1193">
        <v>187.70000000000002</v>
      </c>
      <c r="M26" s="1193">
        <v>5.6</v>
      </c>
      <c r="N26" s="1193">
        <v>2</v>
      </c>
      <c r="O26" s="1194"/>
      <c r="P26" s="1195"/>
    </row>
    <row r="27" spans="1:16" s="1196" customFormat="1" ht="11.25" customHeight="1" x14ac:dyDescent="0.2">
      <c r="A27" s="1191"/>
      <c r="B27" s="1192"/>
      <c r="C27" s="1189">
        <v>25</v>
      </c>
      <c r="D27" s="1669" t="s">
        <v>526</v>
      </c>
      <c r="E27" s="1669"/>
      <c r="F27" s="1669"/>
      <c r="G27" s="1193">
        <v>67.900000000000006</v>
      </c>
      <c r="H27" s="1193">
        <v>0</v>
      </c>
      <c r="I27" s="1193">
        <v>19.399999999999999</v>
      </c>
      <c r="J27" s="1193">
        <v>25.3</v>
      </c>
      <c r="K27" s="1193">
        <v>23.2</v>
      </c>
      <c r="L27" s="1193">
        <v>0</v>
      </c>
      <c r="M27" s="1193">
        <v>0</v>
      </c>
      <c r="N27" s="1193">
        <v>0</v>
      </c>
      <c r="O27" s="1194"/>
      <c r="P27" s="1195"/>
    </row>
    <row r="28" spans="1:16" s="1196" customFormat="1" ht="11.25" customHeight="1" x14ac:dyDescent="0.2">
      <c r="A28" s="1191"/>
      <c r="B28" s="1192"/>
      <c r="C28" s="1189">
        <v>26</v>
      </c>
      <c r="D28" s="1669" t="s">
        <v>527</v>
      </c>
      <c r="E28" s="1669"/>
      <c r="F28" s="1669"/>
      <c r="G28" s="1193">
        <v>482.1</v>
      </c>
      <c r="H28" s="1193">
        <v>22.200000000000003</v>
      </c>
      <c r="I28" s="1193">
        <v>116</v>
      </c>
      <c r="J28" s="1193">
        <v>199.8</v>
      </c>
      <c r="K28" s="1193">
        <v>94.7</v>
      </c>
      <c r="L28" s="1193">
        <v>41.5</v>
      </c>
      <c r="M28" s="1193">
        <v>0</v>
      </c>
      <c r="N28" s="1193">
        <v>7.9</v>
      </c>
      <c r="O28" s="1194"/>
      <c r="P28" s="1195"/>
    </row>
    <row r="29" spans="1:16" s="1196" customFormat="1" ht="11.25" customHeight="1" x14ac:dyDescent="0.2">
      <c r="A29" s="1191"/>
      <c r="B29" s="1192"/>
      <c r="C29" s="1189">
        <v>31</v>
      </c>
      <c r="D29" s="1669" t="s">
        <v>528</v>
      </c>
      <c r="E29" s="1669"/>
      <c r="F29" s="1669"/>
      <c r="G29" s="1193">
        <v>5592.6999999999935</v>
      </c>
      <c r="H29" s="1193">
        <v>240.5</v>
      </c>
      <c r="I29" s="1193">
        <v>1078.8000000000002</v>
      </c>
      <c r="J29" s="1193">
        <v>1920.2999999999981</v>
      </c>
      <c r="K29" s="1193">
        <v>1454.3000000000004</v>
      </c>
      <c r="L29" s="1193">
        <v>796.6</v>
      </c>
      <c r="M29" s="1193">
        <v>53.2</v>
      </c>
      <c r="N29" s="1193">
        <v>49</v>
      </c>
      <c r="O29" s="1194"/>
      <c r="P29" s="1195"/>
    </row>
    <row r="30" spans="1:16" s="1196" customFormat="1" ht="11.25" customHeight="1" x14ac:dyDescent="0.2">
      <c r="A30" s="1191"/>
      <c r="B30" s="1192"/>
      <c r="C30" s="1189">
        <v>32</v>
      </c>
      <c r="D30" s="1669" t="s">
        <v>529</v>
      </c>
      <c r="E30" s="1669"/>
      <c r="F30" s="1669"/>
      <c r="G30" s="1193">
        <v>830.9000000000002</v>
      </c>
      <c r="H30" s="1193">
        <v>57.3</v>
      </c>
      <c r="I30" s="1193">
        <v>228.4</v>
      </c>
      <c r="J30" s="1193">
        <v>268.8</v>
      </c>
      <c r="K30" s="1193">
        <v>186.70000000000002</v>
      </c>
      <c r="L30" s="1193">
        <v>76</v>
      </c>
      <c r="M30" s="1193">
        <v>0</v>
      </c>
      <c r="N30" s="1193">
        <v>13.7</v>
      </c>
      <c r="O30" s="1194"/>
      <c r="P30" s="1195"/>
    </row>
    <row r="31" spans="1:16" s="1196" customFormat="1" ht="19.5" customHeight="1" x14ac:dyDescent="0.2">
      <c r="A31" s="1191"/>
      <c r="B31" s="1192"/>
      <c r="C31" s="1189">
        <v>33</v>
      </c>
      <c r="D31" s="1669" t="s">
        <v>530</v>
      </c>
      <c r="E31" s="1669"/>
      <c r="F31" s="1669"/>
      <c r="G31" s="1193">
        <v>1503.1000000000004</v>
      </c>
      <c r="H31" s="1193">
        <v>18.3</v>
      </c>
      <c r="I31" s="1193">
        <v>177.60000000000002</v>
      </c>
      <c r="J31" s="1193">
        <v>444.20000000000005</v>
      </c>
      <c r="K31" s="1193">
        <v>545.90000000000009</v>
      </c>
      <c r="L31" s="1193">
        <v>295.00000000000006</v>
      </c>
      <c r="M31" s="1193">
        <v>20.100000000000001</v>
      </c>
      <c r="N31" s="1193">
        <v>2</v>
      </c>
      <c r="O31" s="1194"/>
      <c r="P31" s="1195"/>
    </row>
    <row r="32" spans="1:16" s="1196" customFormat="1" ht="19.5" customHeight="1" x14ac:dyDescent="0.2">
      <c r="A32" s="1191"/>
      <c r="B32" s="1192"/>
      <c r="C32" s="1189">
        <v>34</v>
      </c>
      <c r="D32" s="1669" t="s">
        <v>531</v>
      </c>
      <c r="E32" s="1669"/>
      <c r="F32" s="1669"/>
      <c r="G32" s="1193">
        <v>1861.7000000000003</v>
      </c>
      <c r="H32" s="1193">
        <v>526.79999999999995</v>
      </c>
      <c r="I32" s="1193">
        <v>708.00000000000034</v>
      </c>
      <c r="J32" s="1193">
        <v>255.39999999999998</v>
      </c>
      <c r="K32" s="1193">
        <v>160.80000000000004</v>
      </c>
      <c r="L32" s="1193">
        <v>102.90000000000002</v>
      </c>
      <c r="M32" s="1193">
        <v>20.3</v>
      </c>
      <c r="N32" s="1193">
        <v>87.5</v>
      </c>
      <c r="O32" s="1194"/>
      <c r="P32" s="1195"/>
    </row>
    <row r="33" spans="1:16" s="1196" customFormat="1" ht="11.25" customHeight="1" x14ac:dyDescent="0.2">
      <c r="A33" s="1191"/>
      <c r="B33" s="1192"/>
      <c r="C33" s="1189">
        <v>35</v>
      </c>
      <c r="D33" s="1669" t="s">
        <v>532</v>
      </c>
      <c r="E33" s="1669"/>
      <c r="F33" s="1669"/>
      <c r="G33" s="1193">
        <v>675.8</v>
      </c>
      <c r="H33" s="1193">
        <v>90.5</v>
      </c>
      <c r="I33" s="1193">
        <v>194.5</v>
      </c>
      <c r="J33" s="1193">
        <v>197.70000000000002</v>
      </c>
      <c r="K33" s="1193">
        <v>131.30000000000001</v>
      </c>
      <c r="L33" s="1193">
        <v>54.9</v>
      </c>
      <c r="M33" s="1193">
        <v>0</v>
      </c>
      <c r="N33" s="1193">
        <v>6.9</v>
      </c>
      <c r="O33" s="1194"/>
      <c r="P33" s="1195"/>
    </row>
    <row r="34" spans="1:16" s="1196" customFormat="1" ht="19.5" customHeight="1" x14ac:dyDescent="0.2">
      <c r="A34" s="1191"/>
      <c r="B34" s="1192"/>
      <c r="C34" s="1189">
        <v>41</v>
      </c>
      <c r="D34" s="1669" t="s">
        <v>533</v>
      </c>
      <c r="E34" s="1669"/>
      <c r="F34" s="1669"/>
      <c r="G34" s="1193">
        <v>4002.1999999999985</v>
      </c>
      <c r="H34" s="1193">
        <v>220.7</v>
      </c>
      <c r="I34" s="1193">
        <v>802.50000000000023</v>
      </c>
      <c r="J34" s="1193">
        <v>1182.2000000000005</v>
      </c>
      <c r="K34" s="1193">
        <v>1180.3</v>
      </c>
      <c r="L34" s="1193">
        <v>554.90000000000009</v>
      </c>
      <c r="M34" s="1193">
        <v>41.4</v>
      </c>
      <c r="N34" s="1193">
        <v>20.2</v>
      </c>
      <c r="O34" s="1194"/>
      <c r="P34" s="1195"/>
    </row>
    <row r="35" spans="1:16" s="1196" customFormat="1" ht="11.25" customHeight="1" x14ac:dyDescent="0.2">
      <c r="A35" s="1191"/>
      <c r="B35" s="1192"/>
      <c r="C35" s="1189">
        <v>42</v>
      </c>
      <c r="D35" s="1669" t="s">
        <v>534</v>
      </c>
      <c r="E35" s="1669"/>
      <c r="F35" s="1669"/>
      <c r="G35" s="1193">
        <v>683.90000000000009</v>
      </c>
      <c r="H35" s="1193">
        <v>29.1</v>
      </c>
      <c r="I35" s="1193">
        <v>199.9</v>
      </c>
      <c r="J35" s="1193">
        <v>176.8</v>
      </c>
      <c r="K35" s="1193">
        <v>157.6</v>
      </c>
      <c r="L35" s="1193">
        <v>103.9</v>
      </c>
      <c r="M35" s="1193">
        <v>0</v>
      </c>
      <c r="N35" s="1193">
        <v>16.600000000000001</v>
      </c>
      <c r="O35" s="1194"/>
      <c r="P35" s="1195"/>
    </row>
    <row r="36" spans="1:16" s="1196" customFormat="1" ht="21" customHeight="1" x14ac:dyDescent="0.2">
      <c r="A36" s="1191"/>
      <c r="B36" s="1192"/>
      <c r="C36" s="1189">
        <v>43</v>
      </c>
      <c r="D36" s="1669" t="s">
        <v>535</v>
      </c>
      <c r="E36" s="1669"/>
      <c r="F36" s="1669"/>
      <c r="G36" s="1193">
        <v>5148.9000000000087</v>
      </c>
      <c r="H36" s="1193">
        <v>685.4</v>
      </c>
      <c r="I36" s="1193">
        <v>1459.8000000000006</v>
      </c>
      <c r="J36" s="1193">
        <v>1558.6999999999989</v>
      </c>
      <c r="K36" s="1193">
        <v>957.90000000000009</v>
      </c>
      <c r="L36" s="1193">
        <v>374.99999999999989</v>
      </c>
      <c r="M36" s="1193">
        <v>47.5</v>
      </c>
      <c r="N36" s="1193">
        <v>64.599999999999994</v>
      </c>
      <c r="O36" s="1194"/>
      <c r="P36" s="1195"/>
    </row>
    <row r="37" spans="1:16" s="1196" customFormat="1" ht="11.25" customHeight="1" x14ac:dyDescent="0.2">
      <c r="A37" s="1191"/>
      <c r="B37" s="1192"/>
      <c r="C37" s="1189">
        <v>44</v>
      </c>
      <c r="D37" s="1669" t="s">
        <v>536</v>
      </c>
      <c r="E37" s="1669"/>
      <c r="F37" s="1669"/>
      <c r="G37" s="1193">
        <v>793.60000000000025</v>
      </c>
      <c r="H37" s="1193">
        <v>1</v>
      </c>
      <c r="I37" s="1193">
        <v>56</v>
      </c>
      <c r="J37" s="1193">
        <v>211.5</v>
      </c>
      <c r="K37" s="1193">
        <v>361.90000000000009</v>
      </c>
      <c r="L37" s="1193">
        <v>116.7</v>
      </c>
      <c r="M37" s="1193">
        <v>7</v>
      </c>
      <c r="N37" s="1193">
        <v>39.5</v>
      </c>
      <c r="O37" s="1194"/>
      <c r="P37" s="1195"/>
    </row>
    <row r="38" spans="1:16" s="1196" customFormat="1" ht="11.25" customHeight="1" x14ac:dyDescent="0.2">
      <c r="A38" s="1191"/>
      <c r="B38" s="1192"/>
      <c r="C38" s="1189">
        <v>51</v>
      </c>
      <c r="D38" s="1669" t="s">
        <v>537</v>
      </c>
      <c r="E38" s="1669"/>
      <c r="F38" s="1669"/>
      <c r="G38" s="1193">
        <v>8578.8000000000193</v>
      </c>
      <c r="H38" s="1193">
        <v>989.30000000000064</v>
      </c>
      <c r="I38" s="1193">
        <v>1999.999999999998</v>
      </c>
      <c r="J38" s="1193">
        <v>2022.0999999999992</v>
      </c>
      <c r="K38" s="1193">
        <v>2092.2999999999997</v>
      </c>
      <c r="L38" s="1193">
        <v>1237.3</v>
      </c>
      <c r="M38" s="1193">
        <v>82.8</v>
      </c>
      <c r="N38" s="1193">
        <v>155</v>
      </c>
      <c r="O38" s="1194"/>
      <c r="P38" s="1195"/>
    </row>
    <row r="39" spans="1:16" s="1196" customFormat="1" ht="11.25" customHeight="1" x14ac:dyDescent="0.2">
      <c r="A39" s="1191"/>
      <c r="B39" s="1192"/>
      <c r="C39" s="1189">
        <v>52</v>
      </c>
      <c r="D39" s="1669" t="s">
        <v>538</v>
      </c>
      <c r="E39" s="1669"/>
      <c r="F39" s="1669"/>
      <c r="G39" s="1193">
        <v>14837.900000000074</v>
      </c>
      <c r="H39" s="1193">
        <v>2174.1999999999975</v>
      </c>
      <c r="I39" s="1193">
        <v>4425.0000000000036</v>
      </c>
      <c r="J39" s="1193">
        <v>4059.3999999999974</v>
      </c>
      <c r="K39" s="1193">
        <v>2640.8999999999965</v>
      </c>
      <c r="L39" s="1193">
        <v>1221.4999999999998</v>
      </c>
      <c r="M39" s="1193">
        <v>104.9</v>
      </c>
      <c r="N39" s="1193">
        <v>212</v>
      </c>
      <c r="O39" s="1194"/>
      <c r="P39" s="1195"/>
    </row>
    <row r="40" spans="1:16" s="1196" customFormat="1" ht="11.25" customHeight="1" x14ac:dyDescent="0.2">
      <c r="A40" s="1191"/>
      <c r="B40" s="1192"/>
      <c r="C40" s="1189">
        <v>53</v>
      </c>
      <c r="D40" s="1669" t="s">
        <v>539</v>
      </c>
      <c r="E40" s="1669"/>
      <c r="F40" s="1669"/>
      <c r="G40" s="1193">
        <v>10433.500000000011</v>
      </c>
      <c r="H40" s="1193">
        <v>529.10000000000025</v>
      </c>
      <c r="I40" s="1193">
        <v>1603.2999999999984</v>
      </c>
      <c r="J40" s="1193">
        <v>2763.9000000000005</v>
      </c>
      <c r="K40" s="1193">
        <v>3288</v>
      </c>
      <c r="L40" s="1193">
        <v>2006.2999999999993</v>
      </c>
      <c r="M40" s="1193">
        <v>68.900000000000006</v>
      </c>
      <c r="N40" s="1193">
        <v>174</v>
      </c>
      <c r="O40" s="1194"/>
      <c r="P40" s="1195"/>
    </row>
    <row r="41" spans="1:16" s="1196" customFormat="1" ht="11.25" customHeight="1" x14ac:dyDescent="0.2">
      <c r="A41" s="1191"/>
      <c r="B41" s="1192"/>
      <c r="C41" s="1189">
        <v>54</v>
      </c>
      <c r="D41" s="1669" t="s">
        <v>540</v>
      </c>
      <c r="E41" s="1669"/>
      <c r="F41" s="1669"/>
      <c r="G41" s="1193">
        <v>3499.1000000000067</v>
      </c>
      <c r="H41" s="1193">
        <v>130.10000000000002</v>
      </c>
      <c r="I41" s="1193">
        <v>641.9</v>
      </c>
      <c r="J41" s="1193">
        <v>906.7999999999995</v>
      </c>
      <c r="K41" s="1193">
        <v>362.39999999999992</v>
      </c>
      <c r="L41" s="1193">
        <v>219.00000000000006</v>
      </c>
      <c r="M41" s="1193">
        <v>21.200000000000003</v>
      </c>
      <c r="N41" s="1193">
        <v>1217.7000000000021</v>
      </c>
      <c r="O41" s="1194"/>
      <c r="P41" s="1195"/>
    </row>
    <row r="42" spans="1:16" s="1196" customFormat="1" ht="20.25" customHeight="1" x14ac:dyDescent="0.2">
      <c r="A42" s="1191"/>
      <c r="B42" s="1192"/>
      <c r="C42" s="1189">
        <v>61</v>
      </c>
      <c r="D42" s="1669" t="s">
        <v>541</v>
      </c>
      <c r="E42" s="1669"/>
      <c r="F42" s="1669"/>
      <c r="G42" s="1193">
        <v>5631.9999999999727</v>
      </c>
      <c r="H42" s="1193">
        <v>487.90000000000009</v>
      </c>
      <c r="I42" s="1193">
        <v>918.89999999999986</v>
      </c>
      <c r="J42" s="1193">
        <v>1308.7000000000012</v>
      </c>
      <c r="K42" s="1193">
        <v>1565.6000000000029</v>
      </c>
      <c r="L42" s="1193">
        <v>994.00000000000023</v>
      </c>
      <c r="M42" s="1193">
        <v>150</v>
      </c>
      <c r="N42" s="1193">
        <v>206.9</v>
      </c>
      <c r="O42" s="1194"/>
      <c r="P42" s="1195"/>
    </row>
    <row r="43" spans="1:16" s="1196" customFormat="1" ht="20.25" customHeight="1" x14ac:dyDescent="0.2">
      <c r="A43" s="1191"/>
      <c r="B43" s="1192"/>
      <c r="C43" s="1189">
        <v>62</v>
      </c>
      <c r="D43" s="1669" t="s">
        <v>542</v>
      </c>
      <c r="E43" s="1669"/>
      <c r="F43" s="1669"/>
      <c r="G43" s="1193">
        <v>2923.9000000000005</v>
      </c>
      <c r="H43" s="1193">
        <v>218.6</v>
      </c>
      <c r="I43" s="1193">
        <v>487.80000000000013</v>
      </c>
      <c r="J43" s="1193">
        <v>643.80000000000018</v>
      </c>
      <c r="K43" s="1193">
        <v>877.99999999999966</v>
      </c>
      <c r="L43" s="1193">
        <v>541</v>
      </c>
      <c r="M43" s="1193">
        <v>78.900000000000006</v>
      </c>
      <c r="N43" s="1193">
        <v>75.800000000000011</v>
      </c>
      <c r="O43" s="1194"/>
      <c r="P43" s="1195"/>
    </row>
    <row r="44" spans="1:16" s="1196" customFormat="1" ht="19.5" customHeight="1" x14ac:dyDescent="0.2">
      <c r="A44" s="1191"/>
      <c r="B44" s="1192"/>
      <c r="C44" s="1189">
        <v>63</v>
      </c>
      <c r="D44" s="1669" t="s">
        <v>543</v>
      </c>
      <c r="E44" s="1669"/>
      <c r="F44" s="1669"/>
      <c r="G44" s="1193">
        <v>158.6</v>
      </c>
      <c r="H44" s="1193">
        <v>13.399999999999999</v>
      </c>
      <c r="I44" s="1193">
        <v>7.7</v>
      </c>
      <c r="J44" s="1193">
        <v>58.3</v>
      </c>
      <c r="K44" s="1193">
        <v>45.5</v>
      </c>
      <c r="L44" s="1193">
        <v>33.700000000000003</v>
      </c>
      <c r="M44" s="1193">
        <v>0</v>
      </c>
      <c r="N44" s="1193">
        <v>0</v>
      </c>
      <c r="O44" s="1194"/>
      <c r="P44" s="1195"/>
    </row>
    <row r="45" spans="1:16" s="1196" customFormat="1" ht="11.25" customHeight="1" x14ac:dyDescent="0.2">
      <c r="A45" s="1191"/>
      <c r="B45" s="1192"/>
      <c r="C45" s="1189">
        <v>71</v>
      </c>
      <c r="D45" s="1669" t="s">
        <v>544</v>
      </c>
      <c r="E45" s="1669"/>
      <c r="F45" s="1669"/>
      <c r="G45" s="1193">
        <v>18963.100000000002</v>
      </c>
      <c r="H45" s="1193">
        <v>813.10000000000014</v>
      </c>
      <c r="I45" s="1193">
        <v>2915.5999999999963</v>
      </c>
      <c r="J45" s="1193">
        <v>5283.4999999999927</v>
      </c>
      <c r="K45" s="1193">
        <v>6159.2999999999956</v>
      </c>
      <c r="L45" s="1193">
        <v>3182.0999999999935</v>
      </c>
      <c r="M45" s="1193">
        <v>201.20000000000002</v>
      </c>
      <c r="N45" s="1193">
        <v>408.30000000000007</v>
      </c>
      <c r="O45" s="1194"/>
      <c r="P45" s="1195"/>
    </row>
    <row r="46" spans="1:16" s="1196" customFormat="1" ht="11.25" customHeight="1" x14ac:dyDescent="0.2">
      <c r="A46" s="1191"/>
      <c r="B46" s="1192"/>
      <c r="C46" s="1189">
        <v>72</v>
      </c>
      <c r="D46" s="1669" t="s">
        <v>545</v>
      </c>
      <c r="E46" s="1669"/>
      <c r="F46" s="1669"/>
      <c r="G46" s="1193">
        <v>20478.500000000426</v>
      </c>
      <c r="H46" s="1193">
        <v>2059.1999999999985</v>
      </c>
      <c r="I46" s="1193">
        <v>4481.1999999999807</v>
      </c>
      <c r="J46" s="1193">
        <v>5867.2999999999756</v>
      </c>
      <c r="K46" s="1193">
        <v>4857.8999999999833</v>
      </c>
      <c r="L46" s="1193">
        <v>2720.2999999999929</v>
      </c>
      <c r="M46" s="1193">
        <v>175.4</v>
      </c>
      <c r="N46" s="1193">
        <v>317.19999999999987</v>
      </c>
      <c r="O46" s="1194"/>
      <c r="P46" s="1195"/>
    </row>
    <row r="47" spans="1:16" s="1196" customFormat="1" ht="20.25" customHeight="1" x14ac:dyDescent="0.2">
      <c r="A47" s="1191"/>
      <c r="B47" s="1192"/>
      <c r="C47" s="1189">
        <v>73</v>
      </c>
      <c r="D47" s="1669" t="s">
        <v>546</v>
      </c>
      <c r="E47" s="1669"/>
      <c r="F47" s="1669"/>
      <c r="G47" s="1193">
        <v>1241.9000000000005</v>
      </c>
      <c r="H47" s="1193">
        <v>169.40000000000003</v>
      </c>
      <c r="I47" s="1193">
        <v>239.49999999999991</v>
      </c>
      <c r="J47" s="1193">
        <v>343.99999999999989</v>
      </c>
      <c r="K47" s="1193">
        <v>300.2</v>
      </c>
      <c r="L47" s="1193">
        <v>165.2</v>
      </c>
      <c r="M47" s="1193">
        <v>7.1</v>
      </c>
      <c r="N47" s="1193">
        <v>16.5</v>
      </c>
      <c r="O47" s="1194"/>
      <c r="P47" s="1195"/>
    </row>
    <row r="48" spans="1:16" s="1196" customFormat="1" ht="11.25" customHeight="1" x14ac:dyDescent="0.2">
      <c r="A48" s="1191"/>
      <c r="B48" s="1192"/>
      <c r="C48" s="1189">
        <v>74</v>
      </c>
      <c r="D48" s="1669" t="s">
        <v>547</v>
      </c>
      <c r="E48" s="1669"/>
      <c r="F48" s="1669"/>
      <c r="G48" s="1193">
        <v>4224.1999999999898</v>
      </c>
      <c r="H48" s="1193">
        <v>315.10000000000002</v>
      </c>
      <c r="I48" s="1193">
        <v>1050.1000000000008</v>
      </c>
      <c r="J48" s="1193">
        <v>1315.4999999999995</v>
      </c>
      <c r="K48" s="1193">
        <v>982.1000000000007</v>
      </c>
      <c r="L48" s="1193">
        <v>452.00000000000017</v>
      </c>
      <c r="M48" s="1193">
        <v>64.099999999999994</v>
      </c>
      <c r="N48" s="1193">
        <v>45.3</v>
      </c>
      <c r="O48" s="1194"/>
      <c r="P48" s="1195"/>
    </row>
    <row r="49" spans="1:16" s="1196" customFormat="1" ht="19.5" customHeight="1" x14ac:dyDescent="0.2">
      <c r="A49" s="1191"/>
      <c r="B49" s="1192"/>
      <c r="C49" s="1189">
        <v>75</v>
      </c>
      <c r="D49" s="1669" t="s">
        <v>548</v>
      </c>
      <c r="E49" s="1669"/>
      <c r="F49" s="1669"/>
      <c r="G49" s="1193">
        <v>8910.6000000000586</v>
      </c>
      <c r="H49" s="1193">
        <v>928.5000000000008</v>
      </c>
      <c r="I49" s="1193">
        <v>1973.1999999999955</v>
      </c>
      <c r="J49" s="1193">
        <v>2446.999999999995</v>
      </c>
      <c r="K49" s="1193">
        <v>2263.2999999999984</v>
      </c>
      <c r="L49" s="1193">
        <v>1046.8000000000006</v>
      </c>
      <c r="M49" s="1193">
        <v>83.6</v>
      </c>
      <c r="N49" s="1193">
        <v>168.2</v>
      </c>
      <c r="O49" s="1194"/>
      <c r="P49" s="1195"/>
    </row>
    <row r="50" spans="1:16" s="1196" customFormat="1" ht="11.25" customHeight="1" x14ac:dyDescent="0.2">
      <c r="A50" s="1191"/>
      <c r="B50" s="1192"/>
      <c r="C50" s="1189">
        <v>81</v>
      </c>
      <c r="D50" s="1669" t="s">
        <v>549</v>
      </c>
      <c r="E50" s="1669"/>
      <c r="F50" s="1669"/>
      <c r="G50" s="1193">
        <v>11102.50000000006</v>
      </c>
      <c r="H50" s="1193">
        <v>1521.8000000000002</v>
      </c>
      <c r="I50" s="1193">
        <v>2840.0999999999949</v>
      </c>
      <c r="J50" s="1193">
        <v>3024.0999999999926</v>
      </c>
      <c r="K50" s="1193">
        <v>2569.3999999999969</v>
      </c>
      <c r="L50" s="1193">
        <v>994.80000000000064</v>
      </c>
      <c r="M50" s="1193">
        <v>67.600000000000009</v>
      </c>
      <c r="N50" s="1193">
        <v>84.7</v>
      </c>
      <c r="O50" s="1194"/>
      <c r="P50" s="1195"/>
    </row>
    <row r="51" spans="1:16" s="1196" customFormat="1" ht="11.25" customHeight="1" x14ac:dyDescent="0.2">
      <c r="A51" s="1191"/>
      <c r="B51" s="1192"/>
      <c r="C51" s="1189">
        <v>82</v>
      </c>
      <c r="D51" s="1669" t="s">
        <v>550</v>
      </c>
      <c r="E51" s="1669"/>
      <c r="F51" s="1669"/>
      <c r="G51" s="1193">
        <v>974.20000000000061</v>
      </c>
      <c r="H51" s="1193">
        <v>110.9</v>
      </c>
      <c r="I51" s="1193">
        <v>275.39999999999998</v>
      </c>
      <c r="J51" s="1193">
        <v>240.2</v>
      </c>
      <c r="K51" s="1193">
        <v>258.89999999999998</v>
      </c>
      <c r="L51" s="1193">
        <v>79.7</v>
      </c>
      <c r="M51" s="1193">
        <v>0</v>
      </c>
      <c r="N51" s="1193">
        <v>9.1</v>
      </c>
      <c r="O51" s="1194"/>
      <c r="P51" s="1195"/>
    </row>
    <row r="52" spans="1:16" s="1196" customFormat="1" ht="11.25" customHeight="1" x14ac:dyDescent="0.2">
      <c r="A52" s="1191"/>
      <c r="B52" s="1192"/>
      <c r="C52" s="1189">
        <v>83</v>
      </c>
      <c r="D52" s="1669" t="s">
        <v>551</v>
      </c>
      <c r="E52" s="1669"/>
      <c r="F52" s="1669"/>
      <c r="G52" s="1193">
        <v>10537.40000000004</v>
      </c>
      <c r="H52" s="1193">
        <v>298.3</v>
      </c>
      <c r="I52" s="1193">
        <v>1628.8999999999999</v>
      </c>
      <c r="J52" s="1193">
        <v>3270.1999999999966</v>
      </c>
      <c r="K52" s="1193">
        <v>3135.0999999999949</v>
      </c>
      <c r="L52" s="1193">
        <v>1938.7999999999984</v>
      </c>
      <c r="M52" s="1193">
        <v>160.80000000000001</v>
      </c>
      <c r="N52" s="1193">
        <v>105.3</v>
      </c>
      <c r="O52" s="1194"/>
      <c r="P52" s="1195"/>
    </row>
    <row r="53" spans="1:16" s="1196" customFormat="1" ht="11.25" customHeight="1" x14ac:dyDescent="0.2">
      <c r="A53" s="1191"/>
      <c r="B53" s="1192"/>
      <c r="C53" s="1189">
        <v>91</v>
      </c>
      <c r="D53" s="1669" t="s">
        <v>552</v>
      </c>
      <c r="E53" s="1669"/>
      <c r="F53" s="1669"/>
      <c r="G53" s="1193">
        <v>9013.8000000000193</v>
      </c>
      <c r="H53" s="1193">
        <v>448.70000000000016</v>
      </c>
      <c r="I53" s="1193">
        <v>1306.2999999999997</v>
      </c>
      <c r="J53" s="1193">
        <v>1986.6999999999991</v>
      </c>
      <c r="K53" s="1193">
        <v>3020.4999999999982</v>
      </c>
      <c r="L53" s="1193">
        <v>1817.5999999999976</v>
      </c>
      <c r="M53" s="1193">
        <v>233.7</v>
      </c>
      <c r="N53" s="1193">
        <v>200.3</v>
      </c>
      <c r="O53" s="1194"/>
      <c r="P53" s="1195"/>
    </row>
    <row r="54" spans="1:16" s="1196" customFormat="1" ht="20.25" customHeight="1" x14ac:dyDescent="0.2">
      <c r="A54" s="1191"/>
      <c r="B54" s="1192"/>
      <c r="C54" s="1189">
        <v>92</v>
      </c>
      <c r="D54" s="1669" t="s">
        <v>553</v>
      </c>
      <c r="E54" s="1669"/>
      <c r="F54" s="1669"/>
      <c r="G54" s="1193">
        <v>577.70000000000016</v>
      </c>
      <c r="H54" s="1193">
        <v>38.6</v>
      </c>
      <c r="I54" s="1193">
        <v>119.5</v>
      </c>
      <c r="J54" s="1193">
        <v>145.30000000000001</v>
      </c>
      <c r="K54" s="1193">
        <v>172.9</v>
      </c>
      <c r="L54" s="1193">
        <v>74.100000000000009</v>
      </c>
      <c r="M54" s="1193">
        <v>18.400000000000002</v>
      </c>
      <c r="N54" s="1193">
        <v>8.9</v>
      </c>
      <c r="O54" s="1194"/>
      <c r="P54" s="1195"/>
    </row>
    <row r="55" spans="1:16" s="1196" customFormat="1" ht="19.5" customHeight="1" x14ac:dyDescent="0.2">
      <c r="A55" s="1191"/>
      <c r="B55" s="1192"/>
      <c r="C55" s="1189">
        <v>93</v>
      </c>
      <c r="D55" s="1669" t="s">
        <v>554</v>
      </c>
      <c r="E55" s="1669"/>
      <c r="F55" s="1669"/>
      <c r="G55" s="1193">
        <v>11865.400000000071</v>
      </c>
      <c r="H55" s="1193">
        <v>2270.5999999999976</v>
      </c>
      <c r="I55" s="1193">
        <v>3227.5999999999963</v>
      </c>
      <c r="J55" s="1193">
        <v>2996.2</v>
      </c>
      <c r="K55" s="1193">
        <v>2174.5999999999967</v>
      </c>
      <c r="L55" s="1193">
        <v>1023.5000000000006</v>
      </c>
      <c r="M55" s="1193">
        <v>37.1</v>
      </c>
      <c r="N55" s="1193">
        <v>135.80000000000001</v>
      </c>
      <c r="O55" s="1194"/>
      <c r="P55" s="1195"/>
    </row>
    <row r="56" spans="1:16" s="1196" customFormat="1" ht="11.25" customHeight="1" x14ac:dyDescent="0.2">
      <c r="A56" s="1191"/>
      <c r="B56" s="1192"/>
      <c r="C56" s="1189">
        <v>94</v>
      </c>
      <c r="D56" s="1669" t="s">
        <v>555</v>
      </c>
      <c r="E56" s="1669"/>
      <c r="F56" s="1669"/>
      <c r="G56" s="1193">
        <v>2885.8999999999937</v>
      </c>
      <c r="H56" s="1193">
        <v>377.90000000000009</v>
      </c>
      <c r="I56" s="1193">
        <v>627.00000000000023</v>
      </c>
      <c r="J56" s="1193">
        <v>560.70000000000027</v>
      </c>
      <c r="K56" s="1193">
        <v>772.9000000000002</v>
      </c>
      <c r="L56" s="1193">
        <v>493.40000000000032</v>
      </c>
      <c r="M56" s="1193">
        <v>0</v>
      </c>
      <c r="N56" s="1193">
        <v>54.000000000000007</v>
      </c>
      <c r="O56" s="1194"/>
      <c r="P56" s="1195"/>
    </row>
    <row r="57" spans="1:16" s="1196" customFormat="1" ht="11.25" customHeight="1" x14ac:dyDescent="0.2">
      <c r="A57" s="1191"/>
      <c r="B57" s="1192"/>
      <c r="C57" s="1189">
        <v>95</v>
      </c>
      <c r="D57" s="1669" t="s">
        <v>556</v>
      </c>
      <c r="E57" s="1669"/>
      <c r="F57" s="1669"/>
      <c r="G57" s="1193">
        <v>96.6</v>
      </c>
      <c r="H57" s="1193">
        <v>13.7</v>
      </c>
      <c r="I57" s="1193">
        <v>29.8</v>
      </c>
      <c r="J57" s="1193">
        <v>27.900000000000002</v>
      </c>
      <c r="K57" s="1193">
        <v>17.3</v>
      </c>
      <c r="L57" s="1193">
        <v>7.9</v>
      </c>
      <c r="M57" s="1193">
        <v>0</v>
      </c>
      <c r="N57" s="1193">
        <v>0</v>
      </c>
      <c r="O57" s="1194"/>
      <c r="P57" s="1195"/>
    </row>
    <row r="58" spans="1:16" s="1196" customFormat="1" ht="11.25" customHeight="1" x14ac:dyDescent="0.2">
      <c r="A58" s="1191"/>
      <c r="B58" s="1192"/>
      <c r="C58" s="1189">
        <v>96</v>
      </c>
      <c r="D58" s="1669" t="s">
        <v>557</v>
      </c>
      <c r="E58" s="1669"/>
      <c r="F58" s="1669"/>
      <c r="G58" s="1193">
        <v>6998.3000000000275</v>
      </c>
      <c r="H58" s="1193">
        <v>793.89999999999964</v>
      </c>
      <c r="I58" s="1193">
        <v>1225.0999999999992</v>
      </c>
      <c r="J58" s="1193">
        <v>1695.8999999999992</v>
      </c>
      <c r="K58" s="1193">
        <v>1892.5999999999981</v>
      </c>
      <c r="L58" s="1193">
        <v>1116.3999999999999</v>
      </c>
      <c r="M58" s="1193">
        <v>89.9</v>
      </c>
      <c r="N58" s="1193">
        <v>184.5</v>
      </c>
      <c r="O58" s="1194"/>
      <c r="P58" s="1195"/>
    </row>
    <row r="59" spans="1:16" s="1196" customFormat="1" ht="11.25" customHeight="1" x14ac:dyDescent="0.2">
      <c r="A59" s="1191"/>
      <c r="B59" s="1192"/>
      <c r="C59" s="1669" t="s">
        <v>514</v>
      </c>
      <c r="D59" s="1669"/>
      <c r="E59" s="1669"/>
      <c r="F59" s="1669"/>
      <c r="G59" s="1193">
        <v>18809.500000000004</v>
      </c>
      <c r="H59" s="1193">
        <v>1667.4999999999982</v>
      </c>
      <c r="I59" s="1193">
        <v>3868.1999999999939</v>
      </c>
      <c r="J59" s="1193">
        <v>5077.400000000016</v>
      </c>
      <c r="K59" s="1193">
        <v>4461.7999999999956</v>
      </c>
      <c r="L59" s="1193">
        <v>2338.1999999999975</v>
      </c>
      <c r="M59" s="1193">
        <v>366.59999999999991</v>
      </c>
      <c r="N59" s="1193">
        <v>1029.7999999999997</v>
      </c>
      <c r="O59" s="1194"/>
      <c r="P59" s="1195"/>
    </row>
    <row r="60" spans="1:16" s="1103" customFormat="1" ht="9.75" customHeight="1" x14ac:dyDescent="0.2">
      <c r="A60" s="1102"/>
      <c r="B60" s="1107"/>
      <c r="C60" s="1672" t="s">
        <v>515</v>
      </c>
      <c r="D60" s="1672"/>
      <c r="E60" s="1672"/>
      <c r="F60" s="1672"/>
      <c r="G60" s="1672"/>
      <c r="H60" s="1672"/>
      <c r="I60" s="1672"/>
      <c r="J60" s="1672"/>
      <c r="K60" s="1672"/>
      <c r="L60" s="1177"/>
      <c r="M60" s="1177"/>
      <c r="N60" s="1344"/>
      <c r="O60" s="1127"/>
      <c r="P60" s="1128"/>
    </row>
    <row r="61" spans="1:16" ht="12" customHeight="1" x14ac:dyDescent="0.2">
      <c r="A61" s="132"/>
      <c r="B61" s="152"/>
      <c r="C61" s="1178" t="s">
        <v>504</v>
      </c>
      <c r="D61" s="145"/>
      <c r="E61" s="145"/>
      <c r="G61" s="1673" t="s">
        <v>516</v>
      </c>
      <c r="H61" s="1673"/>
      <c r="I61" s="1673"/>
      <c r="J61" s="1428" t="s">
        <v>601</v>
      </c>
      <c r="K61" s="145"/>
      <c r="L61" s="145"/>
      <c r="M61" s="145"/>
      <c r="N61" s="1094"/>
      <c r="O61" s="1124"/>
      <c r="P61" s="1125"/>
    </row>
    <row r="62" spans="1:16" ht="13.5" customHeight="1" x14ac:dyDescent="0.2">
      <c r="A62" s="130"/>
      <c r="B62" s="132"/>
      <c r="C62" s="132"/>
      <c r="D62" s="132"/>
      <c r="E62" s="132"/>
      <c r="F62" s="132"/>
      <c r="G62" s="132"/>
      <c r="H62" s="132"/>
      <c r="I62" s="132"/>
      <c r="J62" s="132"/>
      <c r="K62" s="1197"/>
      <c r="L62" s="1612">
        <v>43617</v>
      </c>
      <c r="M62" s="1612"/>
      <c r="N62" s="1612"/>
      <c r="O62" s="245">
        <v>17</v>
      </c>
      <c r="P62" s="1129"/>
    </row>
    <row r="64" spans="1:16" ht="4.5" customHeight="1" x14ac:dyDescent="0.2">
      <c r="O64" s="1198"/>
      <c r="P64" s="1198"/>
    </row>
  </sheetData>
  <mergeCells count="88">
    <mergeCell ref="L62:N62"/>
    <mergeCell ref="D51:F51"/>
    <mergeCell ref="D52:F52"/>
    <mergeCell ref="D53:F53"/>
    <mergeCell ref="D54:F54"/>
    <mergeCell ref="D55:F55"/>
    <mergeCell ref="D56:F56"/>
    <mergeCell ref="D57:F57"/>
    <mergeCell ref="D58:F58"/>
    <mergeCell ref="C59:F59"/>
    <mergeCell ref="C60:K60"/>
    <mergeCell ref="G61:I61"/>
    <mergeCell ref="D50:F50"/>
    <mergeCell ref="D39:F39"/>
    <mergeCell ref="D40:F40"/>
    <mergeCell ref="D41:F41"/>
    <mergeCell ref="D42:F42"/>
    <mergeCell ref="D43:F43"/>
    <mergeCell ref="D44:F44"/>
    <mergeCell ref="D45:F45"/>
    <mergeCell ref="D46:F46"/>
    <mergeCell ref="D47:F47"/>
    <mergeCell ref="D48:F48"/>
    <mergeCell ref="D49:F49"/>
    <mergeCell ref="D38:F38"/>
    <mergeCell ref="D27:F27"/>
    <mergeCell ref="D28:F28"/>
    <mergeCell ref="D29:F29"/>
    <mergeCell ref="D30:F30"/>
    <mergeCell ref="D31:F31"/>
    <mergeCell ref="D32:F32"/>
    <mergeCell ref="D33:F33"/>
    <mergeCell ref="D34:F34"/>
    <mergeCell ref="D35:F35"/>
    <mergeCell ref="D36:F36"/>
    <mergeCell ref="D37:F37"/>
    <mergeCell ref="D26:F26"/>
    <mergeCell ref="C14:N14"/>
    <mergeCell ref="C15:D16"/>
    <mergeCell ref="G16:N16"/>
    <mergeCell ref="C18:D18"/>
    <mergeCell ref="D19:F19"/>
    <mergeCell ref="D20:F20"/>
    <mergeCell ref="D21:F21"/>
    <mergeCell ref="D22:F22"/>
    <mergeCell ref="D23:F23"/>
    <mergeCell ref="D24:F24"/>
    <mergeCell ref="D25:F25"/>
    <mergeCell ref="M12:N12"/>
    <mergeCell ref="C11:D11"/>
    <mergeCell ref="E11:F11"/>
    <mergeCell ref="G11:H11"/>
    <mergeCell ref="I11:J11"/>
    <mergeCell ref="K11:L11"/>
    <mergeCell ref="M11:N11"/>
    <mergeCell ref="C12:D12"/>
    <mergeCell ref="E12:F12"/>
    <mergeCell ref="G12:H12"/>
    <mergeCell ref="I12:J12"/>
    <mergeCell ref="K12:L12"/>
    <mergeCell ref="E9:F9"/>
    <mergeCell ref="G9:H9"/>
    <mergeCell ref="I9:J9"/>
    <mergeCell ref="K9:L9"/>
    <mergeCell ref="M9:N9"/>
    <mergeCell ref="E10:F10"/>
    <mergeCell ref="G10:H10"/>
    <mergeCell ref="I10:J10"/>
    <mergeCell ref="K10:L10"/>
    <mergeCell ref="M10:N10"/>
    <mergeCell ref="K8:L8"/>
    <mergeCell ref="M8:N8"/>
    <mergeCell ref="C5:D6"/>
    <mergeCell ref="E6:F6"/>
    <mergeCell ref="G6:H6"/>
    <mergeCell ref="I6:J6"/>
    <mergeCell ref="K6:L6"/>
    <mergeCell ref="G7:H7"/>
    <mergeCell ref="I7:J7"/>
    <mergeCell ref="C8:D8"/>
    <mergeCell ref="E8:F8"/>
    <mergeCell ref="G8:H8"/>
    <mergeCell ref="I8:J8"/>
    <mergeCell ref="B1:E1"/>
    <mergeCell ref="B2:D2"/>
    <mergeCell ref="G2:M2"/>
    <mergeCell ref="C4:N4"/>
    <mergeCell ref="M6:N6"/>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P69"/>
  <sheetViews>
    <sheetView zoomScaleNormal="100" workbookViewId="0"/>
  </sheetViews>
  <sheetFormatPr defaultRowHeight="12.75" x14ac:dyDescent="0.2"/>
  <cols>
    <col min="1" max="1" width="1" style="375" customWidth="1"/>
    <col min="2" max="2" width="2.5703125" style="375" customWidth="1"/>
    <col min="3" max="3" width="2" style="375" customWidth="1"/>
    <col min="4" max="4" width="14" style="375" customWidth="1"/>
    <col min="5" max="10" width="7" style="375" customWidth="1"/>
    <col min="11" max="11" width="8.140625" style="375" customWidth="1"/>
    <col min="12" max="12" width="28.42578125" style="375" customWidth="1"/>
    <col min="13" max="13" width="2.5703125" style="375" customWidth="1"/>
    <col min="14" max="14" width="1" style="375" customWidth="1"/>
    <col min="15" max="27" width="9.140625" style="375"/>
    <col min="28" max="29" width="9.140625" style="1437"/>
    <col min="30" max="30" width="15.140625" style="1437" customWidth="1"/>
    <col min="31" max="34" width="6.42578125" style="1437" customWidth="1"/>
    <col min="35" max="36" width="2.140625" style="1437" customWidth="1"/>
    <col min="37" max="38" width="6.42578125" style="1437" customWidth="1"/>
    <col min="39" max="39" width="15.140625" style="1437" customWidth="1"/>
    <col min="40" max="41" width="6.42578125" style="1437" customWidth="1"/>
    <col min="42" max="42" width="9.140625" style="1437"/>
    <col min="43" max="16384" width="9.140625" style="375"/>
  </cols>
  <sheetData>
    <row r="1" spans="1:42" ht="13.5" customHeight="1" x14ac:dyDescent="0.2">
      <c r="A1" s="370"/>
      <c r="B1" s="374"/>
      <c r="C1" s="374"/>
      <c r="D1" s="374"/>
      <c r="E1" s="374"/>
      <c r="F1" s="371"/>
      <c r="G1" s="371"/>
      <c r="H1" s="371"/>
      <c r="I1" s="371"/>
      <c r="J1" s="371"/>
      <c r="K1" s="371"/>
      <c r="L1" s="1683" t="s">
        <v>322</v>
      </c>
      <c r="M1" s="1683"/>
      <c r="N1" s="370"/>
    </row>
    <row r="2" spans="1:42" ht="6" customHeight="1" x14ac:dyDescent="0.2">
      <c r="A2" s="370"/>
      <c r="B2" s="1684"/>
      <c r="C2" s="1685"/>
      <c r="D2" s="1685"/>
      <c r="E2" s="486"/>
      <c r="F2" s="486"/>
      <c r="G2" s="486"/>
      <c r="H2" s="486"/>
      <c r="I2" s="486"/>
      <c r="J2" s="486"/>
      <c r="K2" s="486"/>
      <c r="L2" s="421"/>
      <c r="M2" s="380"/>
      <c r="N2" s="370"/>
      <c r="O2" s="432"/>
      <c r="P2" s="432"/>
      <c r="Q2" s="432"/>
      <c r="R2" s="432"/>
      <c r="S2" s="432"/>
      <c r="T2" s="432"/>
      <c r="U2" s="432"/>
      <c r="V2" s="432"/>
      <c r="W2" s="432"/>
      <c r="X2" s="432"/>
      <c r="Y2" s="432"/>
      <c r="Z2" s="432"/>
      <c r="AA2" s="432"/>
      <c r="AB2" s="1438"/>
      <c r="AC2" s="1438"/>
      <c r="AD2" s="1438"/>
      <c r="AE2" s="1438"/>
      <c r="AF2" s="1438"/>
      <c r="AG2" s="1438"/>
      <c r="AH2" s="1438"/>
      <c r="AI2" s="1438"/>
      <c r="AJ2" s="1438"/>
      <c r="AK2" s="1438"/>
      <c r="AL2" s="1438"/>
      <c r="AM2" s="1438"/>
      <c r="AN2" s="1438"/>
      <c r="AO2" s="1438"/>
    </row>
    <row r="3" spans="1:42" ht="11.25" customHeight="1" thickBot="1" x14ac:dyDescent="0.25">
      <c r="A3" s="370"/>
      <c r="B3" s="433"/>
      <c r="C3" s="380"/>
      <c r="D3" s="380"/>
      <c r="E3" s="380"/>
      <c r="F3" s="380"/>
      <c r="G3" s="380"/>
      <c r="H3" s="380"/>
      <c r="I3" s="380"/>
      <c r="J3" s="380"/>
      <c r="K3" s="380"/>
      <c r="L3" s="534" t="s">
        <v>72</v>
      </c>
      <c r="M3" s="380"/>
      <c r="N3" s="370"/>
      <c r="O3" s="432"/>
      <c r="P3" s="432"/>
      <c r="Q3" s="432"/>
      <c r="R3" s="432"/>
      <c r="S3" s="432"/>
      <c r="T3" s="432"/>
      <c r="U3" s="432"/>
      <c r="V3" s="432"/>
      <c r="W3" s="432"/>
      <c r="X3" s="432"/>
      <c r="Y3" s="432"/>
      <c r="Z3" s="432"/>
      <c r="AA3" s="432"/>
      <c r="AB3" s="1438"/>
      <c r="AC3" s="1438"/>
      <c r="AD3" s="1438"/>
      <c r="AE3" s="1438"/>
      <c r="AF3" s="1438"/>
      <c r="AG3" s="1438"/>
      <c r="AH3" s="1438"/>
      <c r="AI3" s="1438"/>
      <c r="AJ3" s="1438"/>
      <c r="AK3" s="1438"/>
      <c r="AL3" s="1438"/>
      <c r="AM3" s="1438"/>
      <c r="AN3" s="1438"/>
      <c r="AO3" s="1438"/>
    </row>
    <row r="4" spans="1:42" s="384" customFormat="1" ht="13.5" customHeight="1" thickBot="1" x14ac:dyDescent="0.25">
      <c r="A4" s="382"/>
      <c r="B4" s="529"/>
      <c r="C4" s="1675" t="s">
        <v>131</v>
      </c>
      <c r="D4" s="1676"/>
      <c r="E4" s="1676"/>
      <c r="F4" s="1676"/>
      <c r="G4" s="1676"/>
      <c r="H4" s="1676"/>
      <c r="I4" s="1676"/>
      <c r="J4" s="1676"/>
      <c r="K4" s="1676"/>
      <c r="L4" s="1677"/>
      <c r="M4" s="380"/>
      <c r="N4" s="382"/>
      <c r="O4" s="584"/>
      <c r="P4" s="584"/>
      <c r="Q4" s="584"/>
      <c r="R4" s="584"/>
      <c r="S4" s="584"/>
      <c r="T4" s="584"/>
      <c r="U4" s="584"/>
      <c r="V4" s="584"/>
      <c r="W4" s="584"/>
      <c r="X4" s="584"/>
      <c r="Y4" s="584"/>
      <c r="Z4" s="584"/>
      <c r="AA4" s="584"/>
      <c r="AB4" s="1435"/>
      <c r="AC4" s="1435"/>
      <c r="AD4" s="1435"/>
      <c r="AE4" s="1435"/>
      <c r="AF4" s="1435"/>
      <c r="AG4" s="1435"/>
      <c r="AH4" s="1435"/>
      <c r="AI4" s="1435"/>
      <c r="AJ4" s="1435"/>
      <c r="AK4" s="1435"/>
      <c r="AL4" s="1435"/>
      <c r="AM4" s="1435"/>
      <c r="AN4" s="1435"/>
      <c r="AO4" s="1435"/>
      <c r="AP4" s="1436"/>
    </row>
    <row r="5" spans="1:42" s="671" customFormat="1" x14ac:dyDescent="0.2">
      <c r="B5" s="672"/>
      <c r="C5" s="1654" t="s">
        <v>132</v>
      </c>
      <c r="D5" s="1654"/>
      <c r="E5" s="538"/>
      <c r="F5" s="470"/>
      <c r="G5" s="470"/>
      <c r="H5" s="470"/>
      <c r="I5" s="470"/>
      <c r="J5" s="470"/>
      <c r="K5" s="470"/>
      <c r="L5" s="422"/>
      <c r="M5" s="422"/>
      <c r="N5" s="674"/>
      <c r="O5" s="673"/>
      <c r="P5" s="673"/>
      <c r="Q5" s="673"/>
      <c r="R5" s="673"/>
      <c r="S5" s="673"/>
      <c r="T5" s="673"/>
      <c r="U5" s="673"/>
      <c r="V5" s="673"/>
      <c r="W5" s="673"/>
      <c r="X5" s="673"/>
      <c r="Y5" s="673"/>
      <c r="Z5" s="673"/>
      <c r="AA5" s="673"/>
      <c r="AB5" s="1435"/>
      <c r="AC5" s="1435"/>
      <c r="AD5" s="1435"/>
      <c r="AE5" s="1435"/>
      <c r="AF5" s="1435"/>
      <c r="AG5" s="1435"/>
      <c r="AH5" s="1435"/>
      <c r="AI5" s="1435"/>
      <c r="AJ5" s="1435"/>
      <c r="AK5" s="1435"/>
      <c r="AL5" s="1435"/>
      <c r="AM5" s="1435"/>
      <c r="AN5" s="1436"/>
      <c r="AO5" s="1435"/>
      <c r="AP5" s="1436"/>
    </row>
    <row r="6" spans="1:42" ht="13.5" customHeight="1" x14ac:dyDescent="0.2">
      <c r="A6" s="370"/>
      <c r="B6" s="433"/>
      <c r="C6" s="1654"/>
      <c r="D6" s="1654"/>
      <c r="E6" s="1430">
        <v>2018</v>
      </c>
      <c r="F6" s="1429"/>
      <c r="G6" s="1429"/>
      <c r="H6" s="1429">
        <v>2019</v>
      </c>
      <c r="I6" s="1429"/>
      <c r="J6" s="1429"/>
      <c r="K6" s="1686" t="s">
        <v>650</v>
      </c>
      <c r="L6" s="470"/>
      <c r="M6" s="422"/>
      <c r="N6" s="533"/>
      <c r="O6" s="432"/>
      <c r="P6" s="432"/>
      <c r="Q6" s="432"/>
      <c r="R6" s="432"/>
      <c r="S6" s="432"/>
      <c r="T6" s="432"/>
      <c r="U6" s="432"/>
      <c r="V6" s="432"/>
      <c r="W6" s="432"/>
      <c r="X6" s="432"/>
      <c r="Y6" s="432"/>
      <c r="Z6" s="432"/>
      <c r="AA6" s="432"/>
      <c r="AB6" s="1438"/>
      <c r="AC6" s="1438"/>
      <c r="AD6" s="1438"/>
      <c r="AE6" s="1438" t="s">
        <v>335</v>
      </c>
      <c r="AF6" s="1438"/>
      <c r="AG6" s="1438" t="s">
        <v>336</v>
      </c>
      <c r="AH6" s="1438"/>
      <c r="AI6" s="1438"/>
      <c r="AJ6" s="1438"/>
      <c r="AK6" s="1438"/>
      <c r="AL6" s="1438"/>
      <c r="AM6" s="1438"/>
      <c r="AN6" s="1435" t="str">
        <f>VLOOKUP(AI8,AJ8:AK9,2,FALSE)</f>
        <v>família</v>
      </c>
      <c r="AO6" s="1438"/>
    </row>
    <row r="7" spans="1:42" ht="14.25" customHeight="1" x14ac:dyDescent="0.2">
      <c r="A7" s="370"/>
      <c r="B7" s="433"/>
      <c r="C7" s="410"/>
      <c r="D7" s="410"/>
      <c r="E7" s="1016" t="s">
        <v>93</v>
      </c>
      <c r="F7" s="925" t="s">
        <v>92</v>
      </c>
      <c r="G7" s="925" t="s">
        <v>103</v>
      </c>
      <c r="H7" s="925" t="s">
        <v>102</v>
      </c>
      <c r="I7" s="925" t="s">
        <v>101</v>
      </c>
      <c r="J7" s="1168" t="s">
        <v>100</v>
      </c>
      <c r="K7" s="1687" t="e">
        <v>#REF!</v>
      </c>
      <c r="L7" s="422"/>
      <c r="M7" s="468"/>
      <c r="N7" s="533"/>
      <c r="O7" s="432"/>
      <c r="P7" s="432"/>
      <c r="Q7" s="432"/>
      <c r="R7" s="432"/>
      <c r="S7" s="432"/>
      <c r="T7" s="432"/>
      <c r="U7" s="432"/>
      <c r="V7" s="432"/>
      <c r="W7" s="432"/>
      <c r="X7" s="432"/>
      <c r="Y7" s="432"/>
      <c r="Z7" s="432"/>
      <c r="AA7" s="432"/>
      <c r="AB7" s="1438"/>
      <c r="AC7" s="1438"/>
      <c r="AD7" s="1438"/>
      <c r="AE7" s="1439" t="s">
        <v>337</v>
      </c>
      <c r="AF7" s="1438" t="s">
        <v>67</v>
      </c>
      <c r="AG7" s="1439" t="s">
        <v>337</v>
      </c>
      <c r="AH7" s="1438" t="s">
        <v>67</v>
      </c>
      <c r="AJ7" s="1438"/>
      <c r="AK7" s="1438"/>
      <c r="AL7" s="1438"/>
      <c r="AM7" s="1438"/>
      <c r="AN7" s="1439" t="s">
        <v>337</v>
      </c>
      <c r="AO7" s="1438" t="s">
        <v>67</v>
      </c>
    </row>
    <row r="8" spans="1:42" s="627" customFormat="1" x14ac:dyDescent="0.2">
      <c r="A8" s="623"/>
      <c r="B8" s="624"/>
      <c r="C8" s="625" t="s">
        <v>67</v>
      </c>
      <c r="D8" s="626"/>
      <c r="E8" s="349">
        <v>100915</v>
      </c>
      <c r="F8" s="349">
        <v>100553</v>
      </c>
      <c r="G8" s="349">
        <v>100655</v>
      </c>
      <c r="H8" s="349">
        <v>100884</v>
      </c>
      <c r="I8" s="349">
        <v>100512</v>
      </c>
      <c r="J8" s="349">
        <v>99901</v>
      </c>
      <c r="K8" s="675">
        <v>261.67950758106798</v>
      </c>
      <c r="L8" s="628"/>
      <c r="M8" s="629"/>
      <c r="N8" s="623"/>
      <c r="O8" s="706"/>
      <c r="P8" s="705"/>
      <c r="Q8" s="706"/>
      <c r="R8" s="706"/>
      <c r="S8" s="630"/>
      <c r="T8" s="630"/>
      <c r="U8" s="630"/>
      <c r="V8" s="630"/>
      <c r="W8" s="630"/>
      <c r="X8" s="630"/>
      <c r="Y8" s="630"/>
      <c r="Z8" s="630"/>
      <c r="AA8" s="630"/>
      <c r="AB8" s="1435"/>
      <c r="AC8" s="1435"/>
      <c r="AD8" s="1435" t="str">
        <f>+C9</f>
        <v>Aveiro</v>
      </c>
      <c r="AE8" s="1440">
        <f>+K9</f>
        <v>262.50108585346101</v>
      </c>
      <c r="AF8" s="1440">
        <f>+$K$8</f>
        <v>261.67950758106798</v>
      </c>
      <c r="AG8" s="1440">
        <f>+K46</f>
        <v>127.310055123536</v>
      </c>
      <c r="AH8" s="1440">
        <f t="shared" ref="AH8:AH27" si="0">+$K$45</f>
        <v>117.621552682635</v>
      </c>
      <c r="AI8" s="1435">
        <v>1</v>
      </c>
      <c r="AJ8" s="1435">
        <v>1</v>
      </c>
      <c r="AK8" s="1435" t="s">
        <v>335</v>
      </c>
      <c r="AL8" s="1435"/>
      <c r="AM8" s="1435" t="str">
        <f>+AD8</f>
        <v>Aveiro</v>
      </c>
      <c r="AN8" s="1441">
        <f>INDEX($AD$7:$AH$27,MATCH($AM8,$AD$7:$AD$27,0),MATCH(AN$7,$AD$7:$AH$7,0)+2*($AI$8-1))</f>
        <v>262.50108585346101</v>
      </c>
      <c r="AO8" s="1441">
        <f>INDEX($AD$7:$AH$27,MATCH($AM8,$AD$7:$AD$27,0),MATCH(AO$7,$AD$7:$AH$7,0)+2*($AI$8-1))</f>
        <v>261.67950758106798</v>
      </c>
      <c r="AP8" s="1436"/>
    </row>
    <row r="9" spans="1:42" x14ac:dyDescent="0.2">
      <c r="A9" s="370"/>
      <c r="B9" s="433"/>
      <c r="C9" s="94" t="s">
        <v>61</v>
      </c>
      <c r="D9" s="378"/>
      <c r="E9" s="316">
        <v>4807</v>
      </c>
      <c r="F9" s="316">
        <v>4828</v>
      </c>
      <c r="G9" s="316">
        <v>4839</v>
      </c>
      <c r="H9" s="316">
        <v>4871</v>
      </c>
      <c r="I9" s="316">
        <v>4892</v>
      </c>
      <c r="J9" s="316">
        <v>4930</v>
      </c>
      <c r="K9" s="676">
        <v>262.50108585346101</v>
      </c>
      <c r="L9" s="422"/>
      <c r="M9" s="468"/>
      <c r="N9" s="370"/>
      <c r="O9" s="432"/>
      <c r="P9" s="432"/>
      <c r="Q9" s="432"/>
      <c r="R9" s="432"/>
      <c r="S9" s="432"/>
      <c r="T9" s="432"/>
      <c r="U9" s="432"/>
      <c r="V9" s="432"/>
      <c r="W9" s="432"/>
      <c r="X9" s="432"/>
      <c r="Y9" s="432"/>
      <c r="Z9" s="432"/>
      <c r="AA9" s="432"/>
      <c r="AB9" s="1438"/>
      <c r="AC9" s="1438"/>
      <c r="AD9" s="1435" t="str">
        <f t="shared" ref="AD9:AD26" si="1">+C10</f>
        <v>Beja</v>
      </c>
      <c r="AE9" s="1440">
        <f t="shared" ref="AE9:AE26" si="2">+K10</f>
        <v>334.67984624482602</v>
      </c>
      <c r="AF9" s="1440">
        <f t="shared" ref="AF9:AF27" si="3">+$K$8</f>
        <v>261.67950758106798</v>
      </c>
      <c r="AG9" s="1440">
        <f t="shared" ref="AG9:AG26" si="4">+K47</f>
        <v>118.920701828115</v>
      </c>
      <c r="AH9" s="1440">
        <f t="shared" si="0"/>
        <v>117.621552682635</v>
      </c>
      <c r="AI9" s="1438"/>
      <c r="AJ9" s="1438">
        <v>2</v>
      </c>
      <c r="AK9" s="1438" t="s">
        <v>336</v>
      </c>
      <c r="AL9" s="1438"/>
      <c r="AM9" s="1435" t="str">
        <f t="shared" ref="AM9:AM27" si="5">+AD9</f>
        <v>Beja</v>
      </c>
      <c r="AN9" s="1441">
        <f t="shared" ref="AN9:AO27" si="6">INDEX($AD$7:$AH$27,MATCH($AM9,$AD$7:$AD$27,0),MATCH(AN$7,$AD$7:$AH$7,0)+2*($AI$8-1))</f>
        <v>334.67984624482602</v>
      </c>
      <c r="AO9" s="1441">
        <f t="shared" si="6"/>
        <v>261.67950758106798</v>
      </c>
    </row>
    <row r="10" spans="1:42" x14ac:dyDescent="0.2">
      <c r="A10" s="370"/>
      <c r="B10" s="433"/>
      <c r="C10" s="94" t="s">
        <v>54</v>
      </c>
      <c r="D10" s="378"/>
      <c r="E10" s="316">
        <v>1702</v>
      </c>
      <c r="F10" s="316">
        <v>1691</v>
      </c>
      <c r="G10" s="316">
        <v>1723</v>
      </c>
      <c r="H10" s="316">
        <v>1748</v>
      </c>
      <c r="I10" s="316">
        <v>1730</v>
      </c>
      <c r="J10" s="316">
        <v>1691</v>
      </c>
      <c r="K10" s="676">
        <v>334.67984624482602</v>
      </c>
      <c r="L10" s="422"/>
      <c r="M10" s="468"/>
      <c r="N10" s="370"/>
      <c r="O10" s="432"/>
      <c r="P10" s="432"/>
      <c r="Q10" s="432"/>
      <c r="R10" s="432"/>
      <c r="S10" s="432"/>
      <c r="T10" s="432"/>
      <c r="U10" s="432"/>
      <c r="V10" s="432"/>
      <c r="W10" s="432"/>
      <c r="X10" s="432"/>
      <c r="Y10" s="432"/>
      <c r="Z10" s="432"/>
      <c r="AA10" s="432"/>
      <c r="AB10" s="1438"/>
      <c r="AC10" s="1438"/>
      <c r="AD10" s="1435" t="str">
        <f t="shared" si="1"/>
        <v>Braga</v>
      </c>
      <c r="AE10" s="1440">
        <f t="shared" si="2"/>
        <v>253.42558679706599</v>
      </c>
      <c r="AF10" s="1440">
        <f t="shared" si="3"/>
        <v>261.67950758106798</v>
      </c>
      <c r="AG10" s="1440">
        <f t="shared" si="4"/>
        <v>123.780940438871</v>
      </c>
      <c r="AH10" s="1440">
        <f t="shared" si="0"/>
        <v>117.621552682635</v>
      </c>
      <c r="AI10" s="1438"/>
      <c r="AJ10" s="1438"/>
      <c r="AK10" s="1438"/>
      <c r="AL10" s="1438"/>
      <c r="AM10" s="1435" t="str">
        <f t="shared" si="5"/>
        <v>Braga</v>
      </c>
      <c r="AN10" s="1441">
        <f t="shared" si="6"/>
        <v>253.42558679706599</v>
      </c>
      <c r="AO10" s="1441">
        <f t="shared" si="6"/>
        <v>261.67950758106798</v>
      </c>
    </row>
    <row r="11" spans="1:42" x14ac:dyDescent="0.2">
      <c r="A11" s="370"/>
      <c r="B11" s="433"/>
      <c r="C11" s="94" t="s">
        <v>63</v>
      </c>
      <c r="D11" s="378"/>
      <c r="E11" s="316">
        <v>3321</v>
      </c>
      <c r="F11" s="316">
        <v>3302</v>
      </c>
      <c r="G11" s="316">
        <v>3307</v>
      </c>
      <c r="H11" s="316">
        <v>3335</v>
      </c>
      <c r="I11" s="316">
        <v>3303</v>
      </c>
      <c r="J11" s="316">
        <v>3274</v>
      </c>
      <c r="K11" s="676">
        <v>253.42558679706599</v>
      </c>
      <c r="L11" s="422"/>
      <c r="M11" s="468"/>
      <c r="N11" s="370"/>
      <c r="O11" s="432"/>
      <c r="P11" s="432"/>
      <c r="Q11" s="432"/>
      <c r="R11" s="432"/>
      <c r="S11" s="432"/>
      <c r="T11" s="432"/>
      <c r="U11" s="432"/>
      <c r="V11" s="432"/>
      <c r="W11" s="432"/>
      <c r="X11" s="432"/>
      <c r="Y11" s="432"/>
      <c r="Z11" s="432"/>
      <c r="AA11" s="432"/>
      <c r="AB11" s="1438"/>
      <c r="AC11" s="1438"/>
      <c r="AD11" s="1435" t="str">
        <f t="shared" si="1"/>
        <v>Bragança</v>
      </c>
      <c r="AE11" s="1440">
        <f t="shared" si="2"/>
        <v>283.08413759689898</v>
      </c>
      <c r="AF11" s="1440">
        <f t="shared" si="3"/>
        <v>261.67950758106798</v>
      </c>
      <c r="AG11" s="1440">
        <f t="shared" si="4"/>
        <v>123.999503395586</v>
      </c>
      <c r="AH11" s="1440">
        <f t="shared" si="0"/>
        <v>117.621552682635</v>
      </c>
      <c r="AI11" s="1438"/>
      <c r="AJ11" s="1438"/>
      <c r="AK11" s="1438"/>
      <c r="AL11" s="1438"/>
      <c r="AM11" s="1435" t="str">
        <f t="shared" si="5"/>
        <v>Bragança</v>
      </c>
      <c r="AN11" s="1441">
        <f t="shared" si="6"/>
        <v>283.08413759689898</v>
      </c>
      <c r="AO11" s="1441">
        <f t="shared" si="6"/>
        <v>261.67950758106798</v>
      </c>
    </row>
    <row r="12" spans="1:42" x14ac:dyDescent="0.2">
      <c r="A12" s="370"/>
      <c r="B12" s="433"/>
      <c r="C12" s="94" t="s">
        <v>65</v>
      </c>
      <c r="D12" s="378"/>
      <c r="E12" s="316">
        <v>1031</v>
      </c>
      <c r="F12" s="316">
        <v>1023</v>
      </c>
      <c r="G12" s="316">
        <v>1004</v>
      </c>
      <c r="H12" s="316">
        <v>1010</v>
      </c>
      <c r="I12" s="316">
        <v>1025</v>
      </c>
      <c r="J12" s="316">
        <v>1032</v>
      </c>
      <c r="K12" s="676">
        <v>283.08413759689898</v>
      </c>
      <c r="L12" s="422"/>
      <c r="M12" s="468"/>
      <c r="N12" s="370"/>
      <c r="AD12" s="1435" t="str">
        <f t="shared" si="1"/>
        <v>Castelo Branco</v>
      </c>
      <c r="AE12" s="1440">
        <f t="shared" si="2"/>
        <v>258.41363355953098</v>
      </c>
      <c r="AF12" s="1440">
        <f t="shared" si="3"/>
        <v>261.67950758106798</v>
      </c>
      <c r="AG12" s="1440">
        <f t="shared" si="4"/>
        <v>119.887950772753</v>
      </c>
      <c r="AH12" s="1440">
        <f t="shared" si="0"/>
        <v>117.621552682635</v>
      </c>
      <c r="AM12" s="1435" t="str">
        <f t="shared" si="5"/>
        <v>Castelo Branco</v>
      </c>
      <c r="AN12" s="1441">
        <f t="shared" si="6"/>
        <v>258.41363355953098</v>
      </c>
      <c r="AO12" s="1441">
        <f t="shared" si="6"/>
        <v>261.67950758106798</v>
      </c>
    </row>
    <row r="13" spans="1:42" x14ac:dyDescent="0.2">
      <c r="A13" s="370"/>
      <c r="B13" s="433"/>
      <c r="C13" s="94" t="s">
        <v>74</v>
      </c>
      <c r="D13" s="378"/>
      <c r="E13" s="316">
        <v>1646</v>
      </c>
      <c r="F13" s="316">
        <v>1632</v>
      </c>
      <c r="G13" s="316">
        <v>1640</v>
      </c>
      <c r="H13" s="316">
        <v>1671</v>
      </c>
      <c r="I13" s="316">
        <v>1661</v>
      </c>
      <c r="J13" s="316">
        <v>1623</v>
      </c>
      <c r="K13" s="676">
        <v>258.41363355953098</v>
      </c>
      <c r="L13" s="422"/>
      <c r="M13" s="468"/>
      <c r="N13" s="370"/>
      <c r="AD13" s="1435" t="str">
        <f t="shared" si="1"/>
        <v>Coimbra</v>
      </c>
      <c r="AE13" s="1440">
        <f t="shared" si="2"/>
        <v>234.64883968113401</v>
      </c>
      <c r="AF13" s="1440">
        <f t="shared" si="3"/>
        <v>261.67950758106798</v>
      </c>
      <c r="AG13" s="1440">
        <f t="shared" si="4"/>
        <v>132.17289539331401</v>
      </c>
      <c r="AH13" s="1440">
        <f t="shared" si="0"/>
        <v>117.621552682635</v>
      </c>
      <c r="AM13" s="1435" t="str">
        <f t="shared" si="5"/>
        <v>Coimbra</v>
      </c>
      <c r="AN13" s="1441">
        <f t="shared" si="6"/>
        <v>234.64883968113401</v>
      </c>
      <c r="AO13" s="1441">
        <f t="shared" si="6"/>
        <v>261.67950758106798</v>
      </c>
    </row>
    <row r="14" spans="1:42" x14ac:dyDescent="0.2">
      <c r="A14" s="370"/>
      <c r="B14" s="433"/>
      <c r="C14" s="94" t="s">
        <v>60</v>
      </c>
      <c r="D14" s="378"/>
      <c r="E14" s="316">
        <v>3463</v>
      </c>
      <c r="F14" s="316">
        <v>3429</v>
      </c>
      <c r="G14" s="316">
        <v>3408</v>
      </c>
      <c r="H14" s="316">
        <v>3409</v>
      </c>
      <c r="I14" s="316">
        <v>3387</v>
      </c>
      <c r="J14" s="316">
        <v>3387</v>
      </c>
      <c r="K14" s="676">
        <v>234.64883968113401</v>
      </c>
      <c r="L14" s="422"/>
      <c r="M14" s="468"/>
      <c r="N14" s="370"/>
      <c r="AD14" s="1435" t="str">
        <f t="shared" si="1"/>
        <v>Évora</v>
      </c>
      <c r="AE14" s="1440">
        <f t="shared" si="2"/>
        <v>290.58547015535601</v>
      </c>
      <c r="AF14" s="1440">
        <f t="shared" si="3"/>
        <v>261.67950758106798</v>
      </c>
      <c r="AG14" s="1440">
        <f t="shared" si="4"/>
        <v>114.566740812379</v>
      </c>
      <c r="AH14" s="1440">
        <f t="shared" si="0"/>
        <v>117.621552682635</v>
      </c>
      <c r="AM14" s="1435" t="str">
        <f t="shared" si="5"/>
        <v>Évora</v>
      </c>
      <c r="AN14" s="1441">
        <f t="shared" si="6"/>
        <v>290.58547015535601</v>
      </c>
      <c r="AO14" s="1441">
        <f t="shared" si="6"/>
        <v>261.67950758106798</v>
      </c>
    </row>
    <row r="15" spans="1:42" x14ac:dyDescent="0.2">
      <c r="A15" s="370"/>
      <c r="B15" s="433"/>
      <c r="C15" s="94" t="s">
        <v>55</v>
      </c>
      <c r="D15" s="378"/>
      <c r="E15" s="316">
        <v>1287</v>
      </c>
      <c r="F15" s="316">
        <v>1267</v>
      </c>
      <c r="G15" s="316">
        <v>1252</v>
      </c>
      <c r="H15" s="316">
        <v>1240</v>
      </c>
      <c r="I15" s="316">
        <v>1233</v>
      </c>
      <c r="J15" s="316">
        <v>1224</v>
      </c>
      <c r="K15" s="676">
        <v>290.58547015535601</v>
      </c>
      <c r="L15" s="422"/>
      <c r="M15" s="468"/>
      <c r="N15" s="370"/>
      <c r="AD15" s="1435" t="str">
        <f t="shared" si="1"/>
        <v>Faro</v>
      </c>
      <c r="AE15" s="1440">
        <f t="shared" si="2"/>
        <v>281.06826747720402</v>
      </c>
      <c r="AF15" s="1440">
        <f t="shared" si="3"/>
        <v>261.67950758106798</v>
      </c>
      <c r="AG15" s="1440">
        <f t="shared" si="4"/>
        <v>125.661912688976</v>
      </c>
      <c r="AH15" s="1440">
        <f t="shared" si="0"/>
        <v>117.621552682635</v>
      </c>
      <c r="AM15" s="1435" t="str">
        <f t="shared" si="5"/>
        <v>Faro</v>
      </c>
      <c r="AN15" s="1441">
        <f t="shared" si="6"/>
        <v>281.06826747720402</v>
      </c>
      <c r="AO15" s="1441">
        <f t="shared" si="6"/>
        <v>261.67950758106798</v>
      </c>
    </row>
    <row r="16" spans="1:42" x14ac:dyDescent="0.2">
      <c r="A16" s="370"/>
      <c r="B16" s="433"/>
      <c r="C16" s="94" t="s">
        <v>73</v>
      </c>
      <c r="D16" s="378"/>
      <c r="E16" s="316">
        <v>2580</v>
      </c>
      <c r="F16" s="316">
        <v>2650</v>
      </c>
      <c r="G16" s="316">
        <v>2665</v>
      </c>
      <c r="H16" s="316">
        <v>2685</v>
      </c>
      <c r="I16" s="316">
        <v>2651</v>
      </c>
      <c r="J16" s="316">
        <v>2632</v>
      </c>
      <c r="K16" s="676">
        <v>281.06826747720402</v>
      </c>
      <c r="L16" s="422"/>
      <c r="M16" s="468"/>
      <c r="N16" s="370"/>
      <c r="AD16" s="1435" t="str">
        <f t="shared" si="1"/>
        <v>Guarda</v>
      </c>
      <c r="AE16" s="1440">
        <f t="shared" si="2"/>
        <v>274.252571428571</v>
      </c>
      <c r="AF16" s="1440">
        <f t="shared" si="3"/>
        <v>261.67950758106798</v>
      </c>
      <c r="AG16" s="1440">
        <f t="shared" si="4"/>
        <v>119.515972963358</v>
      </c>
      <c r="AH16" s="1440">
        <f t="shared" si="0"/>
        <v>117.621552682635</v>
      </c>
      <c r="AM16" s="1435" t="str">
        <f t="shared" si="5"/>
        <v>Guarda</v>
      </c>
      <c r="AN16" s="1441">
        <f t="shared" si="6"/>
        <v>274.252571428571</v>
      </c>
      <c r="AO16" s="1441">
        <f t="shared" si="6"/>
        <v>261.67950758106798</v>
      </c>
    </row>
    <row r="17" spans="1:41" x14ac:dyDescent="0.2">
      <c r="A17" s="370"/>
      <c r="B17" s="433"/>
      <c r="C17" s="94" t="s">
        <v>75</v>
      </c>
      <c r="D17" s="378"/>
      <c r="E17" s="316">
        <v>1263</v>
      </c>
      <c r="F17" s="316">
        <v>1232</v>
      </c>
      <c r="G17" s="316">
        <v>1231</v>
      </c>
      <c r="H17" s="316">
        <v>1244</v>
      </c>
      <c r="I17" s="316">
        <v>1244</v>
      </c>
      <c r="J17" s="316">
        <v>1226</v>
      </c>
      <c r="K17" s="676">
        <v>274.252571428571</v>
      </c>
      <c r="L17" s="422"/>
      <c r="M17" s="468"/>
      <c r="N17" s="370"/>
      <c r="AD17" s="1435" t="str">
        <f t="shared" si="1"/>
        <v>Leiria</v>
      </c>
      <c r="AE17" s="1440">
        <f t="shared" si="2"/>
        <v>253.72890127388499</v>
      </c>
      <c r="AF17" s="1440">
        <f t="shared" si="3"/>
        <v>261.67950758106798</v>
      </c>
      <c r="AG17" s="1440">
        <f t="shared" si="4"/>
        <v>124.19466095089599</v>
      </c>
      <c r="AH17" s="1440">
        <f t="shared" si="0"/>
        <v>117.621552682635</v>
      </c>
      <c r="AM17" s="1435" t="str">
        <f t="shared" si="5"/>
        <v>Leiria</v>
      </c>
      <c r="AN17" s="1441">
        <f t="shared" si="6"/>
        <v>253.72890127388499</v>
      </c>
      <c r="AO17" s="1441">
        <f t="shared" si="6"/>
        <v>261.67950758106798</v>
      </c>
    </row>
    <row r="18" spans="1:41" x14ac:dyDescent="0.2">
      <c r="A18" s="370"/>
      <c r="B18" s="433"/>
      <c r="C18" s="94" t="s">
        <v>59</v>
      </c>
      <c r="D18" s="378"/>
      <c r="E18" s="316">
        <v>1907</v>
      </c>
      <c r="F18" s="316">
        <v>1912</v>
      </c>
      <c r="G18" s="316">
        <v>1900</v>
      </c>
      <c r="H18" s="316">
        <v>1896</v>
      </c>
      <c r="I18" s="316">
        <v>1905</v>
      </c>
      <c r="J18" s="316">
        <v>1888</v>
      </c>
      <c r="K18" s="676">
        <v>253.72890127388499</v>
      </c>
      <c r="L18" s="422"/>
      <c r="M18" s="468"/>
      <c r="N18" s="370"/>
      <c r="AD18" s="1435" t="str">
        <f t="shared" si="1"/>
        <v>Lisboa</v>
      </c>
      <c r="AE18" s="1440">
        <f t="shared" si="2"/>
        <v>265.69332066953001</v>
      </c>
      <c r="AF18" s="1440">
        <f t="shared" si="3"/>
        <v>261.67950758106798</v>
      </c>
      <c r="AG18" s="1440">
        <f t="shared" si="4"/>
        <v>119.295972558714</v>
      </c>
      <c r="AH18" s="1440">
        <f t="shared" si="0"/>
        <v>117.621552682635</v>
      </c>
      <c r="AM18" s="1435" t="str">
        <f t="shared" si="5"/>
        <v>Lisboa</v>
      </c>
      <c r="AN18" s="1441">
        <f t="shared" si="6"/>
        <v>265.69332066953001</v>
      </c>
      <c r="AO18" s="1441">
        <f t="shared" si="6"/>
        <v>261.67950758106798</v>
      </c>
    </row>
    <row r="19" spans="1:41" x14ac:dyDescent="0.2">
      <c r="A19" s="370"/>
      <c r="B19" s="433"/>
      <c r="C19" s="94" t="s">
        <v>58</v>
      </c>
      <c r="D19" s="378"/>
      <c r="E19" s="316">
        <v>18385</v>
      </c>
      <c r="F19" s="316">
        <v>18339</v>
      </c>
      <c r="G19" s="316">
        <v>18379</v>
      </c>
      <c r="H19" s="316">
        <v>18363</v>
      </c>
      <c r="I19" s="316">
        <v>18331</v>
      </c>
      <c r="J19" s="316">
        <v>18170</v>
      </c>
      <c r="K19" s="676">
        <v>265.69332066953001</v>
      </c>
      <c r="L19" s="422"/>
      <c r="M19" s="468"/>
      <c r="N19" s="370"/>
      <c r="AD19" s="1435" t="str">
        <f t="shared" si="1"/>
        <v>Portalegre</v>
      </c>
      <c r="AE19" s="1440">
        <f t="shared" si="2"/>
        <v>315.39068088597202</v>
      </c>
      <c r="AF19" s="1440">
        <f t="shared" si="3"/>
        <v>261.67950758106798</v>
      </c>
      <c r="AG19" s="1440">
        <f t="shared" si="4"/>
        <v>118.22301353013501</v>
      </c>
      <c r="AH19" s="1440">
        <f t="shared" si="0"/>
        <v>117.621552682635</v>
      </c>
      <c r="AM19" s="1435" t="str">
        <f t="shared" si="5"/>
        <v>Portalegre</v>
      </c>
      <c r="AN19" s="1441">
        <f t="shared" si="6"/>
        <v>315.39068088597202</v>
      </c>
      <c r="AO19" s="1441">
        <f t="shared" si="6"/>
        <v>261.67950758106798</v>
      </c>
    </row>
    <row r="20" spans="1:41" x14ac:dyDescent="0.2">
      <c r="A20" s="370"/>
      <c r="B20" s="433"/>
      <c r="C20" s="94" t="s">
        <v>56</v>
      </c>
      <c r="D20" s="378"/>
      <c r="E20" s="316">
        <v>1282</v>
      </c>
      <c r="F20" s="316">
        <v>1279</v>
      </c>
      <c r="G20" s="316">
        <v>1269</v>
      </c>
      <c r="H20" s="316">
        <v>1245</v>
      </c>
      <c r="I20" s="316">
        <v>1226</v>
      </c>
      <c r="J20" s="316">
        <v>1219</v>
      </c>
      <c r="K20" s="676">
        <v>315.39068088597202</v>
      </c>
      <c r="L20" s="422"/>
      <c r="M20" s="468"/>
      <c r="N20" s="370"/>
      <c r="AD20" s="1435" t="str">
        <f t="shared" si="1"/>
        <v>Porto</v>
      </c>
      <c r="AE20" s="1440">
        <f t="shared" si="2"/>
        <v>247.34348665777199</v>
      </c>
      <c r="AF20" s="1440">
        <f t="shared" si="3"/>
        <v>261.67950758106798</v>
      </c>
      <c r="AG20" s="1440">
        <f t="shared" si="4"/>
        <v>119.22563717924</v>
      </c>
      <c r="AH20" s="1440">
        <f t="shared" si="0"/>
        <v>117.621552682635</v>
      </c>
      <c r="AM20" s="1435" t="str">
        <f t="shared" si="5"/>
        <v>Porto</v>
      </c>
      <c r="AN20" s="1441">
        <f t="shared" si="6"/>
        <v>247.34348665777199</v>
      </c>
      <c r="AO20" s="1441">
        <f t="shared" si="6"/>
        <v>261.67950758106798</v>
      </c>
    </row>
    <row r="21" spans="1:41" x14ac:dyDescent="0.2">
      <c r="A21" s="370"/>
      <c r="B21" s="433"/>
      <c r="C21" s="94" t="s">
        <v>62</v>
      </c>
      <c r="D21" s="378"/>
      <c r="E21" s="316">
        <v>30468</v>
      </c>
      <c r="F21" s="316">
        <v>30216</v>
      </c>
      <c r="G21" s="316">
        <v>30277</v>
      </c>
      <c r="H21" s="316">
        <v>30334</v>
      </c>
      <c r="I21" s="316">
        <v>30104</v>
      </c>
      <c r="J21" s="316">
        <v>29989</v>
      </c>
      <c r="K21" s="676">
        <v>247.34348665777199</v>
      </c>
      <c r="L21" s="422"/>
      <c r="M21" s="468"/>
      <c r="N21" s="370"/>
      <c r="AD21" s="1435" t="str">
        <f t="shared" si="1"/>
        <v>Santarém</v>
      </c>
      <c r="AE21" s="1440">
        <f t="shared" si="2"/>
        <v>279.39693223819302</v>
      </c>
      <c r="AF21" s="1440">
        <f t="shared" si="3"/>
        <v>261.67950758106798</v>
      </c>
      <c r="AG21" s="1440">
        <f t="shared" si="4"/>
        <v>119.5451642945</v>
      </c>
      <c r="AH21" s="1440">
        <f t="shared" si="0"/>
        <v>117.621552682635</v>
      </c>
      <c r="AM21" s="1435" t="str">
        <f t="shared" si="5"/>
        <v>Santarém</v>
      </c>
      <c r="AN21" s="1441">
        <f t="shared" si="6"/>
        <v>279.39693223819302</v>
      </c>
      <c r="AO21" s="1441">
        <f t="shared" si="6"/>
        <v>261.67950758106798</v>
      </c>
    </row>
    <row r="22" spans="1:41" x14ac:dyDescent="0.2">
      <c r="A22" s="370"/>
      <c r="B22" s="433"/>
      <c r="C22" s="94" t="s">
        <v>78</v>
      </c>
      <c r="D22" s="378"/>
      <c r="E22" s="316">
        <v>2505</v>
      </c>
      <c r="F22" s="316">
        <v>2495</v>
      </c>
      <c r="G22" s="316">
        <v>2478</v>
      </c>
      <c r="H22" s="316">
        <v>2490</v>
      </c>
      <c r="I22" s="316">
        <v>2468</v>
      </c>
      <c r="J22" s="316">
        <v>2438</v>
      </c>
      <c r="K22" s="676">
        <v>279.39693223819302</v>
      </c>
      <c r="L22" s="422"/>
      <c r="M22" s="468"/>
      <c r="N22" s="370"/>
      <c r="AD22" s="1435" t="str">
        <f t="shared" si="1"/>
        <v>Setúbal</v>
      </c>
      <c r="AE22" s="1440">
        <f t="shared" si="2"/>
        <v>277.912235384447</v>
      </c>
      <c r="AF22" s="1440">
        <f t="shared" si="3"/>
        <v>261.67950758106798</v>
      </c>
      <c r="AG22" s="1440">
        <f t="shared" si="4"/>
        <v>119.797912529551</v>
      </c>
      <c r="AH22" s="1440">
        <f t="shared" si="0"/>
        <v>117.621552682635</v>
      </c>
      <c r="AM22" s="1435" t="str">
        <f t="shared" si="5"/>
        <v>Setúbal</v>
      </c>
      <c r="AN22" s="1441">
        <f t="shared" si="6"/>
        <v>277.912235384447</v>
      </c>
      <c r="AO22" s="1441">
        <f t="shared" si="6"/>
        <v>261.67950758106798</v>
      </c>
    </row>
    <row r="23" spans="1:41" x14ac:dyDescent="0.2">
      <c r="A23" s="370"/>
      <c r="B23" s="433"/>
      <c r="C23" s="94" t="s">
        <v>57</v>
      </c>
      <c r="D23" s="378"/>
      <c r="E23" s="316">
        <v>9102</v>
      </c>
      <c r="F23" s="316">
        <v>9137</v>
      </c>
      <c r="G23" s="316">
        <v>9117</v>
      </c>
      <c r="H23" s="316">
        <v>9153</v>
      </c>
      <c r="I23" s="316">
        <v>9215</v>
      </c>
      <c r="J23" s="316">
        <v>9119</v>
      </c>
      <c r="K23" s="676">
        <v>277.912235384447</v>
      </c>
      <c r="L23" s="422"/>
      <c r="M23" s="468"/>
      <c r="N23" s="370"/>
      <c r="AD23" s="1435" t="str">
        <f t="shared" si="1"/>
        <v>Viana do Castelo</v>
      </c>
      <c r="AE23" s="1440">
        <f t="shared" si="2"/>
        <v>235.28621643612701</v>
      </c>
      <c r="AF23" s="1440">
        <f t="shared" si="3"/>
        <v>261.67950758106798</v>
      </c>
      <c r="AG23" s="1440">
        <f t="shared" si="4"/>
        <v>129.20766756032199</v>
      </c>
      <c r="AH23" s="1440">
        <f t="shared" si="0"/>
        <v>117.621552682635</v>
      </c>
      <c r="AM23" s="1435" t="str">
        <f t="shared" si="5"/>
        <v>Viana do Castelo</v>
      </c>
      <c r="AN23" s="1441">
        <f t="shared" si="6"/>
        <v>235.28621643612701</v>
      </c>
      <c r="AO23" s="1441">
        <f t="shared" si="6"/>
        <v>261.67950758106798</v>
      </c>
    </row>
    <row r="24" spans="1:41" x14ac:dyDescent="0.2">
      <c r="A24" s="370"/>
      <c r="B24" s="433"/>
      <c r="C24" s="94" t="s">
        <v>64</v>
      </c>
      <c r="D24" s="378"/>
      <c r="E24" s="316">
        <v>1192</v>
      </c>
      <c r="F24" s="316">
        <v>1221</v>
      </c>
      <c r="G24" s="316">
        <v>1229</v>
      </c>
      <c r="H24" s="316">
        <v>1233</v>
      </c>
      <c r="I24" s="316">
        <v>1243</v>
      </c>
      <c r="J24" s="316">
        <v>1229</v>
      </c>
      <c r="K24" s="676">
        <v>235.28621643612701</v>
      </c>
      <c r="L24" s="422"/>
      <c r="M24" s="468"/>
      <c r="N24" s="370"/>
      <c r="AD24" s="1435" t="str">
        <f t="shared" si="1"/>
        <v>Vila Real</v>
      </c>
      <c r="AE24" s="1440">
        <f t="shared" si="2"/>
        <v>244.220994455994</v>
      </c>
      <c r="AF24" s="1440">
        <f t="shared" si="3"/>
        <v>261.67950758106798</v>
      </c>
      <c r="AG24" s="1440">
        <f t="shared" si="4"/>
        <v>124.175791050035</v>
      </c>
      <c r="AH24" s="1440">
        <f t="shared" si="0"/>
        <v>117.621552682635</v>
      </c>
      <c r="AM24" s="1435" t="str">
        <f t="shared" si="5"/>
        <v>Vila Real</v>
      </c>
      <c r="AN24" s="1441">
        <f t="shared" si="6"/>
        <v>244.220994455994</v>
      </c>
      <c r="AO24" s="1441">
        <f t="shared" si="6"/>
        <v>261.67950758106798</v>
      </c>
    </row>
    <row r="25" spans="1:41" x14ac:dyDescent="0.2">
      <c r="A25" s="370"/>
      <c r="B25" s="433"/>
      <c r="C25" s="94" t="s">
        <v>66</v>
      </c>
      <c r="D25" s="378"/>
      <c r="E25" s="316">
        <v>2929</v>
      </c>
      <c r="F25" s="316">
        <v>2939</v>
      </c>
      <c r="G25" s="316">
        <v>2921</v>
      </c>
      <c r="H25" s="316">
        <v>2916</v>
      </c>
      <c r="I25" s="316">
        <v>2906</v>
      </c>
      <c r="J25" s="316">
        <v>2886</v>
      </c>
      <c r="K25" s="676">
        <v>244.220994455994</v>
      </c>
      <c r="L25" s="422"/>
      <c r="M25" s="468"/>
      <c r="N25" s="370"/>
      <c r="AD25" s="1435" t="str">
        <f t="shared" si="1"/>
        <v>Viseu</v>
      </c>
      <c r="AE25" s="1440">
        <f t="shared" si="2"/>
        <v>260.04053490480499</v>
      </c>
      <c r="AF25" s="1440">
        <f t="shared" si="3"/>
        <v>261.67950758106798</v>
      </c>
      <c r="AG25" s="1440">
        <f t="shared" si="4"/>
        <v>123.969763722807</v>
      </c>
      <c r="AH25" s="1440">
        <f t="shared" si="0"/>
        <v>117.621552682635</v>
      </c>
      <c r="AM25" s="1435" t="str">
        <f t="shared" si="5"/>
        <v>Viseu</v>
      </c>
      <c r="AN25" s="1441">
        <f t="shared" si="6"/>
        <v>260.04053490480499</v>
      </c>
      <c r="AO25" s="1441">
        <f t="shared" si="6"/>
        <v>261.67950758106798</v>
      </c>
    </row>
    <row r="26" spans="1:41" x14ac:dyDescent="0.2">
      <c r="A26" s="370"/>
      <c r="B26" s="433"/>
      <c r="C26" s="94" t="s">
        <v>76</v>
      </c>
      <c r="D26" s="378"/>
      <c r="E26" s="316">
        <v>3420</v>
      </c>
      <c r="F26" s="316">
        <v>3394</v>
      </c>
      <c r="G26" s="316">
        <v>3363</v>
      </c>
      <c r="H26" s="316">
        <v>3404</v>
      </c>
      <c r="I26" s="316">
        <v>3327</v>
      </c>
      <c r="J26" s="316">
        <v>3314</v>
      </c>
      <c r="K26" s="676">
        <v>260.04053490480499</v>
      </c>
      <c r="L26" s="422"/>
      <c r="M26" s="468"/>
      <c r="N26" s="370"/>
      <c r="AD26" s="1435" t="str">
        <f t="shared" si="1"/>
        <v>Açores</v>
      </c>
      <c r="AE26" s="1440">
        <f t="shared" si="2"/>
        <v>279.14807999999999</v>
      </c>
      <c r="AF26" s="1440">
        <f t="shared" si="3"/>
        <v>261.67950758106798</v>
      </c>
      <c r="AG26" s="1440">
        <f t="shared" si="4"/>
        <v>85.716247556023504</v>
      </c>
      <c r="AH26" s="1440">
        <f t="shared" si="0"/>
        <v>117.621552682635</v>
      </c>
      <c r="AM26" s="1435" t="str">
        <f t="shared" si="5"/>
        <v>Açores</v>
      </c>
      <c r="AN26" s="1441">
        <f t="shared" si="6"/>
        <v>279.14807999999999</v>
      </c>
      <c r="AO26" s="1441">
        <f t="shared" si="6"/>
        <v>261.67950758106798</v>
      </c>
    </row>
    <row r="27" spans="1:41" x14ac:dyDescent="0.2">
      <c r="A27" s="370"/>
      <c r="B27" s="433"/>
      <c r="C27" s="94" t="s">
        <v>129</v>
      </c>
      <c r="D27" s="378"/>
      <c r="E27" s="316">
        <v>6371</v>
      </c>
      <c r="F27" s="316">
        <v>6294</v>
      </c>
      <c r="G27" s="316">
        <v>6324</v>
      </c>
      <c r="H27" s="316">
        <v>6235</v>
      </c>
      <c r="I27" s="316">
        <v>6234</v>
      </c>
      <c r="J27" s="316">
        <v>6126</v>
      </c>
      <c r="K27" s="676">
        <v>279.14807999999999</v>
      </c>
      <c r="L27" s="422"/>
      <c r="M27" s="468"/>
      <c r="N27" s="370"/>
      <c r="AD27" s="1435" t="str">
        <f>+C28</f>
        <v>Madeira</v>
      </c>
      <c r="AE27" s="1440">
        <f>+K28</f>
        <v>249.27067253803</v>
      </c>
      <c r="AF27" s="1440">
        <f t="shared" si="3"/>
        <v>261.67950758106798</v>
      </c>
      <c r="AG27" s="1440">
        <f>+K65</f>
        <v>113.606666666667</v>
      </c>
      <c r="AH27" s="1440">
        <f t="shared" si="0"/>
        <v>117.621552682635</v>
      </c>
      <c r="AM27" s="1435" t="str">
        <f t="shared" si="5"/>
        <v>Madeira</v>
      </c>
      <c r="AN27" s="1441">
        <f t="shared" si="6"/>
        <v>249.27067253803</v>
      </c>
      <c r="AO27" s="1441">
        <f t="shared" si="6"/>
        <v>261.67950758106798</v>
      </c>
    </row>
    <row r="28" spans="1:41" x14ac:dyDescent="0.2">
      <c r="A28" s="370"/>
      <c r="B28" s="433"/>
      <c r="C28" s="94" t="s">
        <v>130</v>
      </c>
      <c r="D28" s="378"/>
      <c r="E28" s="316">
        <v>2254</v>
      </c>
      <c r="F28" s="316">
        <v>2273</v>
      </c>
      <c r="G28" s="316">
        <v>2329</v>
      </c>
      <c r="H28" s="316">
        <v>2402</v>
      </c>
      <c r="I28" s="316">
        <v>2427</v>
      </c>
      <c r="J28" s="316">
        <v>2504</v>
      </c>
      <c r="K28" s="676">
        <v>249.27067253803</v>
      </c>
      <c r="L28" s="422"/>
      <c r="M28" s="468"/>
      <c r="N28" s="370"/>
      <c r="AD28" s="1435"/>
      <c r="AE28" s="1440"/>
      <c r="AG28" s="1440"/>
    </row>
    <row r="29" spans="1:41" ht="3.75" customHeight="1" x14ac:dyDescent="0.2">
      <c r="A29" s="370"/>
      <c r="B29" s="433"/>
      <c r="C29" s="94"/>
      <c r="D29" s="378"/>
      <c r="E29" s="316"/>
      <c r="F29" s="316"/>
      <c r="G29" s="316"/>
      <c r="H29" s="316"/>
      <c r="I29" s="316"/>
      <c r="J29" s="316"/>
      <c r="K29" s="317"/>
      <c r="L29" s="422"/>
      <c r="M29" s="468"/>
      <c r="N29" s="370"/>
      <c r="AD29" s="1435"/>
      <c r="AE29" s="1440"/>
      <c r="AG29" s="1440"/>
    </row>
    <row r="30" spans="1:41" ht="15.75" customHeight="1" x14ac:dyDescent="0.2">
      <c r="A30" s="370"/>
      <c r="B30" s="433"/>
      <c r="C30" s="662"/>
      <c r="D30" s="691" t="s">
        <v>373</v>
      </c>
      <c r="E30" s="662"/>
      <c r="F30" s="662"/>
      <c r="G30" s="1680" t="s">
        <v>622</v>
      </c>
      <c r="H30" s="1680"/>
      <c r="I30" s="1680"/>
      <c r="J30" s="1680"/>
      <c r="K30" s="664"/>
      <c r="L30" s="664"/>
      <c r="M30" s="665"/>
      <c r="N30" s="370"/>
      <c r="AD30" s="1435"/>
      <c r="AE30" s="1440"/>
      <c r="AG30" s="1440"/>
    </row>
    <row r="31" spans="1:41" x14ac:dyDescent="0.2">
      <c r="A31" s="370"/>
      <c r="B31" s="661"/>
      <c r="C31" s="662"/>
      <c r="D31" s="662"/>
      <c r="E31" s="662"/>
      <c r="F31" s="662"/>
      <c r="G31" s="662"/>
      <c r="H31" s="662"/>
      <c r="I31" s="663"/>
      <c r="J31" s="663"/>
      <c r="K31" s="664"/>
      <c r="L31" s="664"/>
      <c r="M31" s="665"/>
      <c r="N31" s="370"/>
    </row>
    <row r="32" spans="1:41" ht="12" customHeight="1" x14ac:dyDescent="0.2">
      <c r="A32" s="370"/>
      <c r="B32" s="433"/>
      <c r="C32" s="662"/>
      <c r="D32" s="662"/>
      <c r="E32" s="662"/>
      <c r="F32" s="662"/>
      <c r="G32" s="662"/>
      <c r="H32" s="662"/>
      <c r="I32" s="663"/>
      <c r="J32" s="663"/>
      <c r="K32" s="664"/>
      <c r="L32" s="664"/>
      <c r="M32" s="665"/>
      <c r="N32" s="370"/>
    </row>
    <row r="33" spans="1:42" ht="12" customHeight="1" x14ac:dyDescent="0.2">
      <c r="A33" s="370"/>
      <c r="B33" s="433"/>
      <c r="C33" s="662"/>
      <c r="D33" s="662"/>
      <c r="E33" s="662"/>
      <c r="F33" s="662"/>
      <c r="G33" s="662"/>
      <c r="H33" s="662"/>
      <c r="I33" s="663"/>
      <c r="J33" s="663"/>
      <c r="K33" s="664"/>
      <c r="L33" s="664"/>
      <c r="M33" s="665"/>
      <c r="N33" s="370"/>
    </row>
    <row r="34" spans="1:42" ht="12" customHeight="1" x14ac:dyDescent="0.2">
      <c r="A34" s="370"/>
      <c r="B34" s="433"/>
      <c r="C34" s="662"/>
      <c r="D34" s="662"/>
      <c r="E34" s="662"/>
      <c r="F34" s="662"/>
      <c r="G34" s="662"/>
      <c r="H34" s="662"/>
      <c r="I34" s="663"/>
      <c r="J34" s="663"/>
      <c r="K34" s="664"/>
      <c r="L34" s="664"/>
      <c r="M34" s="665"/>
      <c r="N34" s="370"/>
    </row>
    <row r="35" spans="1:42" ht="12" customHeight="1" x14ac:dyDescent="0.2">
      <c r="A35" s="370"/>
      <c r="B35" s="433"/>
      <c r="C35" s="662"/>
      <c r="D35" s="662"/>
      <c r="E35" s="662"/>
      <c r="F35" s="662"/>
      <c r="G35" s="662"/>
      <c r="H35" s="662"/>
      <c r="I35" s="663"/>
      <c r="J35" s="663"/>
      <c r="K35" s="664"/>
      <c r="L35" s="664"/>
      <c r="M35" s="665"/>
      <c r="N35" s="370"/>
    </row>
    <row r="36" spans="1:42" ht="27" customHeight="1" x14ac:dyDescent="0.2">
      <c r="A36" s="370"/>
      <c r="B36" s="433"/>
      <c r="C36" s="662"/>
      <c r="D36" s="662"/>
      <c r="E36" s="662"/>
      <c r="F36" s="662"/>
      <c r="G36" s="662"/>
      <c r="H36" s="662"/>
      <c r="I36" s="663"/>
      <c r="J36" s="663"/>
      <c r="K36" s="664"/>
      <c r="L36" s="664"/>
      <c r="M36" s="665"/>
      <c r="N36" s="370"/>
    </row>
    <row r="37" spans="1:42" ht="12" customHeight="1" x14ac:dyDescent="0.2">
      <c r="A37" s="370"/>
      <c r="B37" s="433"/>
      <c r="C37" s="662"/>
      <c r="D37" s="662"/>
      <c r="E37" s="662"/>
      <c r="F37" s="662"/>
      <c r="G37" s="662"/>
      <c r="H37" s="662"/>
      <c r="I37" s="663"/>
      <c r="J37" s="663"/>
      <c r="K37" s="664"/>
      <c r="L37" s="664"/>
      <c r="M37" s="665"/>
      <c r="N37" s="370"/>
    </row>
    <row r="38" spans="1:42" ht="12" customHeight="1" x14ac:dyDescent="0.2">
      <c r="A38" s="370"/>
      <c r="B38" s="433"/>
      <c r="C38" s="662"/>
      <c r="D38" s="662"/>
      <c r="E38" s="662"/>
      <c r="F38" s="662"/>
      <c r="G38" s="662"/>
      <c r="H38" s="662"/>
      <c r="I38" s="663"/>
      <c r="J38" s="663"/>
      <c r="K38" s="664"/>
      <c r="L38" s="664"/>
      <c r="M38" s="665"/>
      <c r="N38" s="370"/>
    </row>
    <row r="39" spans="1:42" ht="12" customHeight="1" x14ac:dyDescent="0.2">
      <c r="A39" s="370"/>
      <c r="B39" s="433"/>
      <c r="C39" s="666"/>
      <c r="D39" s="666"/>
      <c r="E39" s="666"/>
      <c r="F39" s="666"/>
      <c r="G39" s="666"/>
      <c r="H39" s="666"/>
      <c r="I39" s="666"/>
      <c r="J39" s="666"/>
      <c r="K39" s="667"/>
      <c r="L39" s="668"/>
      <c r="M39" s="669"/>
      <c r="N39" s="370"/>
    </row>
    <row r="40" spans="1:42" ht="3" customHeight="1" thickBot="1" x14ac:dyDescent="0.25">
      <c r="A40" s="370"/>
      <c r="B40" s="433"/>
      <c r="C40" s="422"/>
      <c r="D40" s="422"/>
      <c r="E40" s="422"/>
      <c r="F40" s="422"/>
      <c r="G40" s="422"/>
      <c r="H40" s="422"/>
      <c r="I40" s="422"/>
      <c r="J40" s="422"/>
      <c r="K40" s="631"/>
      <c r="L40" s="436"/>
      <c r="M40" s="487"/>
      <c r="N40" s="370"/>
    </row>
    <row r="41" spans="1:42" ht="13.5" customHeight="1" thickBot="1" x14ac:dyDescent="0.25">
      <c r="A41" s="370"/>
      <c r="B41" s="433"/>
      <c r="C41" s="1675" t="s">
        <v>300</v>
      </c>
      <c r="D41" s="1676"/>
      <c r="E41" s="1676"/>
      <c r="F41" s="1676"/>
      <c r="G41" s="1676"/>
      <c r="H41" s="1676"/>
      <c r="I41" s="1676"/>
      <c r="J41" s="1676"/>
      <c r="K41" s="1676"/>
      <c r="L41" s="1677"/>
      <c r="M41" s="487"/>
      <c r="N41" s="370"/>
    </row>
    <row r="42" spans="1:42" s="370" customFormat="1" ht="6.75" customHeight="1" x14ac:dyDescent="0.2">
      <c r="B42" s="433"/>
      <c r="C42" s="1567" t="s">
        <v>132</v>
      </c>
      <c r="D42" s="1567"/>
      <c r="E42" s="632"/>
      <c r="F42" s="632"/>
      <c r="G42" s="632"/>
      <c r="H42" s="632"/>
      <c r="I42" s="632"/>
      <c r="J42" s="632"/>
      <c r="K42" s="633"/>
      <c r="L42" s="633"/>
      <c r="M42" s="487"/>
      <c r="O42" s="375"/>
      <c r="P42" s="375"/>
      <c r="Q42" s="375"/>
      <c r="R42" s="375"/>
      <c r="S42" s="375"/>
      <c r="T42" s="375"/>
      <c r="U42" s="375"/>
      <c r="V42" s="375"/>
      <c r="W42" s="375"/>
      <c r="X42" s="375"/>
      <c r="Y42" s="375"/>
      <c r="Z42" s="375"/>
      <c r="AA42" s="375"/>
      <c r="AB42" s="1437"/>
      <c r="AC42" s="1437"/>
      <c r="AD42" s="1437"/>
      <c r="AE42" s="1437"/>
      <c r="AF42" s="1437"/>
      <c r="AG42" s="1437"/>
      <c r="AH42" s="1437"/>
      <c r="AI42" s="1437"/>
      <c r="AJ42" s="1437"/>
      <c r="AK42" s="1437"/>
      <c r="AL42" s="1437"/>
      <c r="AM42" s="1437"/>
      <c r="AN42" s="1437"/>
      <c r="AO42" s="1437"/>
      <c r="AP42" s="1437"/>
    </row>
    <row r="43" spans="1:42" ht="10.5" customHeight="1" x14ac:dyDescent="0.2">
      <c r="A43" s="370"/>
      <c r="B43" s="433"/>
      <c r="C43" s="1567"/>
      <c r="D43" s="1567"/>
      <c r="E43" s="1430">
        <v>2018</v>
      </c>
      <c r="F43" s="1682">
        <v>2019</v>
      </c>
      <c r="G43" s="1682"/>
      <c r="H43" s="1682"/>
      <c r="I43" s="1682"/>
      <c r="J43" s="1682"/>
      <c r="K43" s="1678" t="s">
        <v>650</v>
      </c>
      <c r="L43" s="388"/>
      <c r="M43" s="380"/>
      <c r="N43" s="370"/>
    </row>
    <row r="44" spans="1:42" ht="15" customHeight="1" x14ac:dyDescent="0.2">
      <c r="A44" s="370"/>
      <c r="B44" s="433"/>
      <c r="C44" s="385"/>
      <c r="D44" s="385"/>
      <c r="E44" s="1206" t="s">
        <v>93</v>
      </c>
      <c r="F44" s="1206" t="s">
        <v>92</v>
      </c>
      <c r="G44" s="1206" t="s">
        <v>103</v>
      </c>
      <c r="H44" s="1206" t="s">
        <v>102</v>
      </c>
      <c r="I44" s="1206" t="s">
        <v>101</v>
      </c>
      <c r="J44" s="1206" t="s">
        <v>100</v>
      </c>
      <c r="K44" s="1679" t="e">
        <v>#REF!</v>
      </c>
      <c r="L44" s="388"/>
      <c r="M44" s="487"/>
      <c r="N44" s="370"/>
    </row>
    <row r="45" spans="1:42" s="393" customFormat="1" ht="13.5" customHeight="1" x14ac:dyDescent="0.2">
      <c r="A45" s="390"/>
      <c r="B45" s="634"/>
      <c r="C45" s="622" t="s">
        <v>67</v>
      </c>
      <c r="D45" s="456"/>
      <c r="E45" s="349">
        <v>217702</v>
      </c>
      <c r="F45" s="349">
        <v>217219</v>
      </c>
      <c r="G45" s="349">
        <v>217454</v>
      </c>
      <c r="H45" s="349">
        <v>217452</v>
      </c>
      <c r="I45" s="349">
        <v>216788</v>
      </c>
      <c r="J45" s="349">
        <v>215633</v>
      </c>
      <c r="K45" s="692">
        <v>117.621552682635</v>
      </c>
      <c r="L45" s="319"/>
      <c r="M45" s="635"/>
      <c r="N45" s="390"/>
      <c r="O45" s="706"/>
      <c r="P45" s="705"/>
      <c r="Q45" s="706"/>
      <c r="R45" s="706"/>
      <c r="S45" s="375"/>
      <c r="T45" s="375"/>
      <c r="U45" s="375"/>
      <c r="V45" s="375"/>
      <c r="W45" s="375"/>
      <c r="X45" s="375"/>
      <c r="Y45" s="375"/>
      <c r="Z45" s="375"/>
      <c r="AA45" s="375"/>
      <c r="AB45" s="1437"/>
      <c r="AC45" s="1437"/>
      <c r="AD45" s="1437"/>
      <c r="AE45" s="1437"/>
      <c r="AF45" s="1437"/>
      <c r="AG45" s="1437"/>
      <c r="AH45" s="1437"/>
      <c r="AI45" s="1437"/>
      <c r="AJ45" s="1437"/>
      <c r="AK45" s="1437"/>
      <c r="AL45" s="1437"/>
      <c r="AM45" s="1437"/>
      <c r="AN45" s="1437"/>
      <c r="AO45" s="1437"/>
      <c r="AP45" s="1437"/>
    </row>
    <row r="46" spans="1:42" ht="15" customHeight="1" x14ac:dyDescent="0.2">
      <c r="A46" s="370"/>
      <c r="B46" s="433"/>
      <c r="C46" s="94" t="s">
        <v>61</v>
      </c>
      <c r="D46" s="378"/>
      <c r="E46" s="316">
        <v>9871</v>
      </c>
      <c r="F46" s="316">
        <v>9928</v>
      </c>
      <c r="G46" s="316">
        <v>9934</v>
      </c>
      <c r="H46" s="316">
        <v>10004</v>
      </c>
      <c r="I46" s="316">
        <v>10040</v>
      </c>
      <c r="J46" s="316">
        <v>10082</v>
      </c>
      <c r="K46" s="677">
        <v>127.310055123536</v>
      </c>
      <c r="L46" s="319"/>
      <c r="M46" s="487"/>
      <c r="N46" s="370"/>
    </row>
    <row r="47" spans="1:42" ht="11.65" customHeight="1" x14ac:dyDescent="0.2">
      <c r="A47" s="370"/>
      <c r="B47" s="433"/>
      <c r="C47" s="94" t="s">
        <v>54</v>
      </c>
      <c r="D47" s="378"/>
      <c r="E47" s="316">
        <v>4610</v>
      </c>
      <c r="F47" s="316">
        <v>4674</v>
      </c>
      <c r="G47" s="316">
        <v>4706</v>
      </c>
      <c r="H47" s="316">
        <v>4772</v>
      </c>
      <c r="I47" s="316">
        <v>4701</v>
      </c>
      <c r="J47" s="316">
        <v>4647</v>
      </c>
      <c r="K47" s="677">
        <v>118.920701828115</v>
      </c>
      <c r="L47" s="319"/>
      <c r="M47" s="487"/>
      <c r="N47" s="370"/>
    </row>
    <row r="48" spans="1:42" ht="11.65" customHeight="1" x14ac:dyDescent="0.2">
      <c r="A48" s="370"/>
      <c r="B48" s="433"/>
      <c r="C48" s="94" t="s">
        <v>63</v>
      </c>
      <c r="D48" s="378"/>
      <c r="E48" s="316">
        <v>6646</v>
      </c>
      <c r="F48" s="316">
        <v>6623</v>
      </c>
      <c r="G48" s="316">
        <v>6626</v>
      </c>
      <c r="H48" s="316">
        <v>6654</v>
      </c>
      <c r="I48" s="316">
        <v>6604</v>
      </c>
      <c r="J48" s="316">
        <v>6589</v>
      </c>
      <c r="K48" s="677">
        <v>123.780940438871</v>
      </c>
      <c r="L48" s="319"/>
      <c r="M48" s="487"/>
      <c r="N48" s="370"/>
    </row>
    <row r="49" spans="1:16" ht="11.65" customHeight="1" x14ac:dyDescent="0.2">
      <c r="A49" s="370"/>
      <c r="B49" s="433"/>
      <c r="C49" s="94" t="s">
        <v>65</v>
      </c>
      <c r="D49" s="378"/>
      <c r="E49" s="316">
        <v>2391</v>
      </c>
      <c r="F49" s="316">
        <v>2348</v>
      </c>
      <c r="G49" s="316">
        <v>2293</v>
      </c>
      <c r="H49" s="316">
        <v>2285</v>
      </c>
      <c r="I49" s="316">
        <v>2312</v>
      </c>
      <c r="J49" s="316">
        <v>2309</v>
      </c>
      <c r="K49" s="677">
        <v>123.999503395586</v>
      </c>
      <c r="L49" s="636"/>
      <c r="M49" s="370"/>
      <c r="N49" s="370"/>
    </row>
    <row r="50" spans="1:16" ht="11.65" customHeight="1" x14ac:dyDescent="0.2">
      <c r="A50" s="370"/>
      <c r="B50" s="433"/>
      <c r="C50" s="94" t="s">
        <v>74</v>
      </c>
      <c r="D50" s="378"/>
      <c r="E50" s="316">
        <v>3495</v>
      </c>
      <c r="F50" s="316">
        <v>3465</v>
      </c>
      <c r="G50" s="316">
        <v>3479</v>
      </c>
      <c r="H50" s="316">
        <v>3506</v>
      </c>
      <c r="I50" s="316">
        <v>3467</v>
      </c>
      <c r="J50" s="316">
        <v>3371</v>
      </c>
      <c r="K50" s="677">
        <v>119.887950772753</v>
      </c>
      <c r="L50" s="636"/>
      <c r="M50" s="370"/>
      <c r="N50" s="370"/>
    </row>
    <row r="51" spans="1:16" ht="11.65" customHeight="1" x14ac:dyDescent="0.2">
      <c r="A51" s="370"/>
      <c r="B51" s="433"/>
      <c r="C51" s="94" t="s">
        <v>60</v>
      </c>
      <c r="D51" s="378"/>
      <c r="E51" s="316">
        <v>6080</v>
      </c>
      <c r="F51" s="316">
        <v>5986</v>
      </c>
      <c r="G51" s="316">
        <v>5925</v>
      </c>
      <c r="H51" s="316">
        <v>5890</v>
      </c>
      <c r="I51" s="316">
        <v>5884</v>
      </c>
      <c r="J51" s="316">
        <v>5926</v>
      </c>
      <c r="K51" s="677">
        <v>132.17289539331401</v>
      </c>
      <c r="L51" s="636"/>
      <c r="M51" s="370"/>
      <c r="N51" s="370"/>
    </row>
    <row r="52" spans="1:16" ht="11.65" customHeight="1" x14ac:dyDescent="0.2">
      <c r="A52" s="370"/>
      <c r="B52" s="433"/>
      <c r="C52" s="94" t="s">
        <v>55</v>
      </c>
      <c r="D52" s="378"/>
      <c r="E52" s="316">
        <v>3119</v>
      </c>
      <c r="F52" s="316">
        <v>3117</v>
      </c>
      <c r="G52" s="316">
        <v>3070</v>
      </c>
      <c r="H52" s="316">
        <v>3069</v>
      </c>
      <c r="I52" s="316">
        <v>3051</v>
      </c>
      <c r="J52" s="316">
        <v>3009</v>
      </c>
      <c r="K52" s="677">
        <v>114.566740812379</v>
      </c>
      <c r="L52" s="636"/>
      <c r="M52" s="370"/>
      <c r="N52" s="370"/>
    </row>
    <row r="53" spans="1:16" ht="11.65" customHeight="1" x14ac:dyDescent="0.2">
      <c r="A53" s="370"/>
      <c r="B53" s="433"/>
      <c r="C53" s="94" t="s">
        <v>73</v>
      </c>
      <c r="D53" s="378"/>
      <c r="E53" s="316">
        <v>5422</v>
      </c>
      <c r="F53" s="316">
        <v>5515</v>
      </c>
      <c r="G53" s="316">
        <v>5607</v>
      </c>
      <c r="H53" s="316">
        <v>5693</v>
      </c>
      <c r="I53" s="316">
        <v>5676</v>
      </c>
      <c r="J53" s="316">
        <v>5726</v>
      </c>
      <c r="K53" s="677">
        <v>125.661912688976</v>
      </c>
      <c r="L53" s="636"/>
      <c r="M53" s="370"/>
      <c r="N53" s="370"/>
    </row>
    <row r="54" spans="1:16" ht="11.65" customHeight="1" x14ac:dyDescent="0.2">
      <c r="A54" s="370"/>
      <c r="B54" s="433"/>
      <c r="C54" s="94" t="s">
        <v>75</v>
      </c>
      <c r="D54" s="378"/>
      <c r="E54" s="316">
        <v>2777</v>
      </c>
      <c r="F54" s="316">
        <v>2708</v>
      </c>
      <c r="G54" s="316">
        <v>2720</v>
      </c>
      <c r="H54" s="316">
        <v>2730</v>
      </c>
      <c r="I54" s="316">
        <v>2741</v>
      </c>
      <c r="J54" s="316">
        <v>2685</v>
      </c>
      <c r="K54" s="677">
        <v>119.515972963358</v>
      </c>
      <c r="L54" s="636"/>
      <c r="M54" s="370"/>
      <c r="N54" s="370"/>
    </row>
    <row r="55" spans="1:16" ht="11.65" customHeight="1" x14ac:dyDescent="0.2">
      <c r="A55" s="370"/>
      <c r="B55" s="433"/>
      <c r="C55" s="94" t="s">
        <v>59</v>
      </c>
      <c r="D55" s="378"/>
      <c r="E55" s="316">
        <v>3790</v>
      </c>
      <c r="F55" s="316">
        <v>3763</v>
      </c>
      <c r="G55" s="316">
        <v>3769</v>
      </c>
      <c r="H55" s="316">
        <v>3731</v>
      </c>
      <c r="I55" s="316">
        <v>3774</v>
      </c>
      <c r="J55" s="316">
        <v>3762</v>
      </c>
      <c r="K55" s="677">
        <v>124.19466095089599</v>
      </c>
      <c r="L55" s="636"/>
      <c r="M55" s="370"/>
      <c r="N55" s="370"/>
    </row>
    <row r="56" spans="1:16" ht="11.65" customHeight="1" x14ac:dyDescent="0.2">
      <c r="A56" s="370"/>
      <c r="B56" s="433"/>
      <c r="C56" s="94" t="s">
        <v>58</v>
      </c>
      <c r="D56" s="378"/>
      <c r="E56" s="316">
        <v>40128</v>
      </c>
      <c r="F56" s="316">
        <v>40053</v>
      </c>
      <c r="G56" s="316">
        <v>40262</v>
      </c>
      <c r="H56" s="316">
        <v>40266</v>
      </c>
      <c r="I56" s="316">
        <v>40223</v>
      </c>
      <c r="J56" s="316">
        <v>39930</v>
      </c>
      <c r="K56" s="677">
        <v>119.295972558714</v>
      </c>
      <c r="L56" s="636"/>
      <c r="M56" s="370"/>
      <c r="N56" s="370"/>
    </row>
    <row r="57" spans="1:16" ht="11.65" customHeight="1" x14ac:dyDescent="0.2">
      <c r="A57" s="370"/>
      <c r="B57" s="433"/>
      <c r="C57" s="94" t="s">
        <v>56</v>
      </c>
      <c r="D57" s="378"/>
      <c r="E57" s="316">
        <v>3230</v>
      </c>
      <c r="F57" s="316">
        <v>3253</v>
      </c>
      <c r="G57" s="316">
        <v>3208</v>
      </c>
      <c r="H57" s="316">
        <v>3178</v>
      </c>
      <c r="I57" s="316">
        <v>3148</v>
      </c>
      <c r="J57" s="316">
        <v>3017</v>
      </c>
      <c r="K57" s="677">
        <v>118.22301353013501</v>
      </c>
      <c r="L57" s="636"/>
      <c r="M57" s="370"/>
      <c r="N57" s="370"/>
    </row>
    <row r="58" spans="1:16" ht="11.65" customHeight="1" x14ac:dyDescent="0.2">
      <c r="A58" s="370"/>
      <c r="B58" s="433"/>
      <c r="C58" s="94" t="s">
        <v>62</v>
      </c>
      <c r="D58" s="378"/>
      <c r="E58" s="316">
        <v>62586</v>
      </c>
      <c r="F58" s="316">
        <v>62122</v>
      </c>
      <c r="G58" s="316">
        <v>62160</v>
      </c>
      <c r="H58" s="316">
        <v>62121</v>
      </c>
      <c r="I58" s="316">
        <v>61801</v>
      </c>
      <c r="J58" s="316">
        <v>61551</v>
      </c>
      <c r="K58" s="677">
        <v>119.22563717924</v>
      </c>
      <c r="L58" s="636"/>
      <c r="M58" s="370"/>
      <c r="N58" s="370"/>
    </row>
    <row r="59" spans="1:16" ht="11.65" customHeight="1" x14ac:dyDescent="0.2">
      <c r="A59" s="370"/>
      <c r="B59" s="433"/>
      <c r="C59" s="94" t="s">
        <v>78</v>
      </c>
      <c r="D59" s="378"/>
      <c r="E59" s="316">
        <v>5664</v>
      </c>
      <c r="F59" s="316">
        <v>5684</v>
      </c>
      <c r="G59" s="316">
        <v>5605</v>
      </c>
      <c r="H59" s="316">
        <v>5656</v>
      </c>
      <c r="I59" s="316">
        <v>5588</v>
      </c>
      <c r="J59" s="316">
        <v>5529</v>
      </c>
      <c r="K59" s="677">
        <v>119.5451642945</v>
      </c>
      <c r="L59" s="636"/>
      <c r="M59" s="370"/>
      <c r="N59" s="370"/>
    </row>
    <row r="60" spans="1:16" ht="11.65" customHeight="1" x14ac:dyDescent="0.2">
      <c r="A60" s="370"/>
      <c r="B60" s="433"/>
      <c r="C60" s="94" t="s">
        <v>57</v>
      </c>
      <c r="D60" s="378"/>
      <c r="E60" s="316">
        <v>20396</v>
      </c>
      <c r="F60" s="316">
        <v>20506</v>
      </c>
      <c r="G60" s="316">
        <v>20515</v>
      </c>
      <c r="H60" s="316">
        <v>20585</v>
      </c>
      <c r="I60" s="316">
        <v>20727</v>
      </c>
      <c r="J60" s="316">
        <v>20539</v>
      </c>
      <c r="K60" s="677">
        <v>119.797912529551</v>
      </c>
      <c r="L60" s="636"/>
      <c r="M60" s="370"/>
      <c r="N60" s="370"/>
    </row>
    <row r="61" spans="1:16" ht="11.65" customHeight="1" x14ac:dyDescent="0.2">
      <c r="A61" s="370"/>
      <c r="B61" s="433"/>
      <c r="C61" s="94" t="s">
        <v>64</v>
      </c>
      <c r="D61" s="378"/>
      <c r="E61" s="316">
        <v>2107</v>
      </c>
      <c r="F61" s="316">
        <v>2168</v>
      </c>
      <c r="G61" s="316">
        <v>2196</v>
      </c>
      <c r="H61" s="316">
        <v>2180</v>
      </c>
      <c r="I61" s="316">
        <v>2209</v>
      </c>
      <c r="J61" s="316">
        <v>2196</v>
      </c>
      <c r="K61" s="677">
        <v>129.20766756032199</v>
      </c>
      <c r="L61" s="636"/>
      <c r="M61" s="370"/>
      <c r="N61" s="370"/>
    </row>
    <row r="62" spans="1:16" ht="11.65" customHeight="1" x14ac:dyDescent="0.2">
      <c r="A62" s="370"/>
      <c r="B62" s="433"/>
      <c r="C62" s="94" t="s">
        <v>66</v>
      </c>
      <c r="D62" s="378"/>
      <c r="E62" s="316">
        <v>5656</v>
      </c>
      <c r="F62" s="316">
        <v>5704</v>
      </c>
      <c r="G62" s="316">
        <v>5681</v>
      </c>
      <c r="H62" s="316">
        <v>5638</v>
      </c>
      <c r="I62" s="316">
        <v>5620</v>
      </c>
      <c r="J62" s="316">
        <v>5583</v>
      </c>
      <c r="K62" s="677">
        <v>124.175791050035</v>
      </c>
      <c r="L62" s="636"/>
      <c r="M62" s="370"/>
      <c r="N62" s="370"/>
      <c r="P62" s="427"/>
    </row>
    <row r="63" spans="1:16" ht="11.65" customHeight="1" x14ac:dyDescent="0.2">
      <c r="A63" s="370"/>
      <c r="B63" s="433"/>
      <c r="C63" s="94" t="s">
        <v>76</v>
      </c>
      <c r="D63" s="378"/>
      <c r="E63" s="316">
        <v>7172</v>
      </c>
      <c r="F63" s="316">
        <v>7090</v>
      </c>
      <c r="G63" s="316">
        <v>7034</v>
      </c>
      <c r="H63" s="316">
        <v>7118</v>
      </c>
      <c r="I63" s="316">
        <v>6977</v>
      </c>
      <c r="J63" s="316">
        <v>6914</v>
      </c>
      <c r="K63" s="677">
        <v>123.969763722807</v>
      </c>
      <c r="L63" s="636"/>
      <c r="M63" s="370"/>
      <c r="N63" s="370"/>
    </row>
    <row r="64" spans="1:16" ht="11.25" customHeight="1" x14ac:dyDescent="0.2">
      <c r="A64" s="370"/>
      <c r="B64" s="433"/>
      <c r="C64" s="94" t="s">
        <v>129</v>
      </c>
      <c r="D64" s="378"/>
      <c r="E64" s="316">
        <v>17664</v>
      </c>
      <c r="F64" s="316">
        <v>17504</v>
      </c>
      <c r="G64" s="316">
        <v>17595</v>
      </c>
      <c r="H64" s="316">
        <v>17221</v>
      </c>
      <c r="I64" s="316">
        <v>16995</v>
      </c>
      <c r="J64" s="316">
        <v>16847</v>
      </c>
      <c r="K64" s="677">
        <v>85.716247556023504</v>
      </c>
      <c r="L64" s="636"/>
      <c r="M64" s="370"/>
      <c r="N64" s="370"/>
    </row>
    <row r="65" spans="1:42" ht="11.65" customHeight="1" x14ac:dyDescent="0.2">
      <c r="A65" s="370"/>
      <c r="B65" s="433"/>
      <c r="C65" s="94" t="s">
        <v>130</v>
      </c>
      <c r="D65" s="378"/>
      <c r="E65" s="316">
        <v>4898</v>
      </c>
      <c r="F65" s="316">
        <v>5008</v>
      </c>
      <c r="G65" s="316">
        <v>5073</v>
      </c>
      <c r="H65" s="316">
        <v>5157</v>
      </c>
      <c r="I65" s="316">
        <v>5252</v>
      </c>
      <c r="J65" s="316">
        <v>5424</v>
      </c>
      <c r="K65" s="677">
        <v>113.606666666667</v>
      </c>
      <c r="L65" s="636"/>
      <c r="M65" s="370"/>
      <c r="N65" s="370"/>
    </row>
    <row r="66" spans="1:42" s="639" customFormat="1" ht="7.5" customHeight="1" x14ac:dyDescent="0.15">
      <c r="A66" s="637"/>
      <c r="B66" s="638"/>
      <c r="C66" s="1681" t="str">
        <f>CONCATENATE("notas: dados sujeitos a atualizações"".")</f>
        <v>notas: dados sujeitos a atualizações".</v>
      </c>
      <c r="D66" s="1681"/>
      <c r="E66" s="1681"/>
      <c r="F66" s="1681"/>
      <c r="G66" s="1681"/>
      <c r="H66" s="1681"/>
      <c r="I66" s="1681"/>
      <c r="J66" s="1681"/>
      <c r="K66" s="1681"/>
      <c r="L66" s="1681"/>
      <c r="M66" s="971"/>
      <c r="N66" s="971"/>
      <c r="O66" s="971"/>
      <c r="AB66" s="1442"/>
      <c r="AC66" s="1442"/>
      <c r="AD66" s="1442"/>
      <c r="AE66" s="1442"/>
      <c r="AF66" s="1442"/>
      <c r="AG66" s="1442"/>
      <c r="AH66" s="1442"/>
      <c r="AI66" s="1442"/>
      <c r="AJ66" s="1442"/>
      <c r="AK66" s="1442"/>
      <c r="AL66" s="1442"/>
      <c r="AM66" s="1442"/>
      <c r="AN66" s="1442"/>
      <c r="AO66" s="1442"/>
      <c r="AP66" s="1442"/>
    </row>
    <row r="67" spans="1:42" ht="9" customHeight="1" x14ac:dyDescent="0.2">
      <c r="A67" s="370"/>
      <c r="B67" s="641"/>
      <c r="C67" s="642" t="s">
        <v>482</v>
      </c>
      <c r="D67" s="378"/>
      <c r="E67" s="640"/>
      <c r="F67" s="640"/>
      <c r="G67" s="640"/>
      <c r="H67" s="640"/>
      <c r="I67" s="643"/>
      <c r="J67" s="539"/>
      <c r="K67" s="539"/>
      <c r="L67" s="539"/>
      <c r="M67" s="487"/>
      <c r="N67" s="370"/>
    </row>
    <row r="68" spans="1:42" ht="13.5" customHeight="1" x14ac:dyDescent="0.2">
      <c r="A68" s="370"/>
      <c r="B68" s="638"/>
      <c r="C68" s="438" t="s">
        <v>413</v>
      </c>
      <c r="D68" s="378"/>
      <c r="E68" s="640"/>
      <c r="F68" s="640"/>
      <c r="G68" s="640"/>
      <c r="H68" s="640"/>
      <c r="I68" s="413" t="s">
        <v>133</v>
      </c>
      <c r="J68" s="539"/>
      <c r="K68" s="539"/>
      <c r="L68" s="539"/>
      <c r="M68" s="487"/>
      <c r="N68" s="370"/>
    </row>
    <row r="69" spans="1:42" ht="13.5" customHeight="1" x14ac:dyDescent="0.2">
      <c r="A69" s="370"/>
      <c r="B69" s="644">
        <v>18</v>
      </c>
      <c r="C69" s="1674">
        <v>43617</v>
      </c>
      <c r="D69" s="1674"/>
      <c r="E69" s="1674"/>
      <c r="F69" s="1674"/>
      <c r="G69" s="380"/>
      <c r="H69" s="380"/>
      <c r="I69" s="380"/>
      <c r="J69" s="380"/>
      <c r="K69" s="380"/>
      <c r="L69" s="380"/>
      <c r="M69" s="380"/>
      <c r="N69" s="380"/>
    </row>
  </sheetData>
  <mergeCells count="12">
    <mergeCell ref="L1:M1"/>
    <mergeCell ref="B2:D2"/>
    <mergeCell ref="C4:L4"/>
    <mergeCell ref="C5:D6"/>
    <mergeCell ref="K6:K7"/>
    <mergeCell ref="C69:F69"/>
    <mergeCell ref="C41:L41"/>
    <mergeCell ref="C42:D43"/>
    <mergeCell ref="K43:K44"/>
    <mergeCell ref="G30:J30"/>
    <mergeCell ref="C66:L66"/>
    <mergeCell ref="F43:J43"/>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81"/>
  <sheetViews>
    <sheetView zoomScaleNormal="100" workbookViewId="0"/>
  </sheetViews>
  <sheetFormatPr defaultRowHeight="12.75" x14ac:dyDescent="0.2"/>
  <cols>
    <col min="1" max="1" width="1" style="375" customWidth="1"/>
    <col min="2" max="2" width="2.5703125" style="375" customWidth="1"/>
    <col min="3" max="3" width="1.140625" style="375" customWidth="1"/>
    <col min="4" max="4" width="24.285156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1689" t="s">
        <v>323</v>
      </c>
      <c r="C1" s="1689"/>
      <c r="D1" s="1689"/>
      <c r="E1" s="372"/>
      <c r="F1" s="372"/>
      <c r="G1" s="372"/>
      <c r="H1" s="372"/>
      <c r="I1" s="372"/>
      <c r="J1" s="373"/>
      <c r="K1" s="1021"/>
      <c r="L1" s="1021"/>
      <c r="M1" s="1021"/>
      <c r="N1" s="374"/>
      <c r="O1" s="370"/>
    </row>
    <row r="2" spans="1:15" ht="6" customHeight="1" x14ac:dyDescent="0.2">
      <c r="A2" s="370"/>
      <c r="B2" s="1690"/>
      <c r="C2" s="1690"/>
      <c r="D2" s="1690"/>
      <c r="E2" s="376"/>
      <c r="F2" s="377"/>
      <c r="G2" s="377"/>
      <c r="H2" s="377"/>
      <c r="I2" s="377"/>
      <c r="J2" s="377"/>
      <c r="K2" s="378"/>
      <c r="L2" s="377"/>
      <c r="M2" s="378"/>
      <c r="N2" s="379"/>
      <c r="O2" s="370"/>
    </row>
    <row r="3" spans="1:15" ht="13.5" customHeight="1" thickBot="1" x14ac:dyDescent="0.25">
      <c r="A3" s="370"/>
      <c r="B3" s="380"/>
      <c r="C3" s="380"/>
      <c r="D3" s="380"/>
      <c r="E3" s="377"/>
      <c r="F3" s="377"/>
      <c r="G3" s="377"/>
      <c r="H3" s="377"/>
      <c r="I3" s="377" t="s">
        <v>34</v>
      </c>
      <c r="J3" s="377"/>
      <c r="K3" s="679"/>
      <c r="L3" s="377"/>
      <c r="M3" s="945" t="s">
        <v>72</v>
      </c>
      <c r="N3" s="381"/>
      <c r="O3" s="370"/>
    </row>
    <row r="4" spans="1:15" s="384" customFormat="1" ht="13.5" customHeight="1" thickBot="1" x14ac:dyDescent="0.25">
      <c r="A4" s="382"/>
      <c r="B4" s="383"/>
      <c r="C4" s="1691" t="s">
        <v>0</v>
      </c>
      <c r="D4" s="1692"/>
      <c r="E4" s="1692"/>
      <c r="F4" s="1692"/>
      <c r="G4" s="1692"/>
      <c r="H4" s="1692"/>
      <c r="I4" s="1692"/>
      <c r="J4" s="1692"/>
      <c r="K4" s="1692"/>
      <c r="L4" s="1692"/>
      <c r="M4" s="1693"/>
      <c r="N4" s="381"/>
      <c r="O4" s="370"/>
    </row>
    <row r="5" spans="1:15" ht="4.5" customHeight="1" x14ac:dyDescent="0.2">
      <c r="A5" s="370"/>
      <c r="B5" s="380"/>
      <c r="C5" s="1567" t="s">
        <v>77</v>
      </c>
      <c r="D5" s="1567"/>
      <c r="F5" s="764"/>
      <c r="G5" s="764"/>
      <c r="H5" s="764"/>
      <c r="I5" s="387"/>
      <c r="J5" s="387"/>
      <c r="K5" s="387"/>
      <c r="L5" s="387"/>
      <c r="M5" s="387"/>
      <c r="N5" s="381"/>
      <c r="O5" s="370"/>
    </row>
    <row r="6" spans="1:15" ht="12" customHeight="1" x14ac:dyDescent="0.2">
      <c r="A6" s="370"/>
      <c r="B6" s="380"/>
      <c r="C6" s="1567"/>
      <c r="D6" s="1567"/>
      <c r="E6" s="1694">
        <v>2018</v>
      </c>
      <c r="F6" s="1694"/>
      <c r="G6" s="1694"/>
      <c r="H6" s="1694"/>
      <c r="I6" s="1695">
        <v>2019</v>
      </c>
      <c r="J6" s="1694"/>
      <c r="K6" s="1694"/>
      <c r="L6" s="1694"/>
      <c r="M6" s="1694"/>
      <c r="N6" s="381"/>
      <c r="O6" s="370"/>
    </row>
    <row r="7" spans="1:15" s="384" customFormat="1" ht="12.75" customHeight="1" x14ac:dyDescent="0.2">
      <c r="A7" s="382"/>
      <c r="B7" s="383"/>
      <c r="C7" s="389"/>
      <c r="D7" s="389"/>
      <c r="E7" s="750" t="s">
        <v>96</v>
      </c>
      <c r="F7" s="750" t="s">
        <v>95</v>
      </c>
      <c r="G7" s="751" t="s">
        <v>94</v>
      </c>
      <c r="H7" s="751" t="s">
        <v>93</v>
      </c>
      <c r="I7" s="750" t="s">
        <v>92</v>
      </c>
      <c r="J7" s="751" t="s">
        <v>103</v>
      </c>
      <c r="K7" s="751" t="s">
        <v>102</v>
      </c>
      <c r="L7" s="751" t="s">
        <v>101</v>
      </c>
      <c r="M7" s="751" t="s">
        <v>100</v>
      </c>
      <c r="N7" s="381"/>
      <c r="O7" s="370"/>
    </row>
    <row r="8" spans="1:15" s="393" customFormat="1" ht="11.25" customHeight="1" x14ac:dyDescent="0.2">
      <c r="A8" s="390"/>
      <c r="B8" s="391"/>
      <c r="C8" s="1688" t="s">
        <v>465</v>
      </c>
      <c r="D8" s="1688"/>
      <c r="E8" s="392"/>
      <c r="F8" s="392"/>
      <c r="G8" s="392"/>
      <c r="H8" s="392"/>
      <c r="I8" s="392"/>
      <c r="J8" s="392"/>
      <c r="K8" s="392"/>
      <c r="L8" s="392"/>
      <c r="M8" s="392"/>
      <c r="N8" s="381"/>
      <c r="O8" s="370"/>
    </row>
    <row r="9" spans="1:15" ht="10.5" customHeight="1" x14ac:dyDescent="0.2">
      <c r="A9" s="370"/>
      <c r="B9" s="937"/>
      <c r="C9" s="932" t="s">
        <v>134</v>
      </c>
      <c r="D9" s="938"/>
      <c r="E9" s="939">
        <v>173763</v>
      </c>
      <c r="F9" s="939">
        <v>174278</v>
      </c>
      <c r="G9" s="939">
        <v>175204</v>
      </c>
      <c r="H9" s="939">
        <v>176143</v>
      </c>
      <c r="I9" s="939">
        <v>176783</v>
      </c>
      <c r="J9" s="939">
        <v>177498</v>
      </c>
      <c r="K9" s="939">
        <v>178541</v>
      </c>
      <c r="L9" s="939">
        <v>180010</v>
      </c>
      <c r="M9" s="939">
        <v>181142</v>
      </c>
      <c r="N9" s="381"/>
      <c r="O9" s="370"/>
    </row>
    <row r="10" spans="1:15" ht="10.5" customHeight="1" x14ac:dyDescent="0.2">
      <c r="A10" s="370"/>
      <c r="B10" s="937"/>
      <c r="C10" s="932"/>
      <c r="D10" s="940" t="s">
        <v>71</v>
      </c>
      <c r="E10" s="941">
        <v>90932</v>
      </c>
      <c r="F10" s="941">
        <v>91188</v>
      </c>
      <c r="G10" s="941">
        <v>91650</v>
      </c>
      <c r="H10" s="941">
        <v>92163</v>
      </c>
      <c r="I10" s="941">
        <v>92420</v>
      </c>
      <c r="J10" s="941">
        <v>92787</v>
      </c>
      <c r="K10" s="941">
        <v>93263</v>
      </c>
      <c r="L10" s="941">
        <v>94026</v>
      </c>
      <c r="M10" s="941">
        <v>94690</v>
      </c>
      <c r="N10" s="381"/>
      <c r="O10" s="370"/>
    </row>
    <row r="11" spans="1:15" ht="10.5" customHeight="1" x14ac:dyDescent="0.2">
      <c r="A11" s="370"/>
      <c r="B11" s="937"/>
      <c r="C11" s="932"/>
      <c r="D11" s="940" t="s">
        <v>70</v>
      </c>
      <c r="E11" s="941">
        <v>82831</v>
      </c>
      <c r="F11" s="941">
        <v>83090</v>
      </c>
      <c r="G11" s="941">
        <v>83554</v>
      </c>
      <c r="H11" s="941">
        <v>83980</v>
      </c>
      <c r="I11" s="941">
        <v>84363</v>
      </c>
      <c r="J11" s="941">
        <v>84711</v>
      </c>
      <c r="K11" s="941">
        <v>85278</v>
      </c>
      <c r="L11" s="941">
        <v>85984</v>
      </c>
      <c r="M11" s="941">
        <v>86452</v>
      </c>
      <c r="N11" s="381"/>
      <c r="O11" s="370"/>
    </row>
    <row r="12" spans="1:15" ht="10.5" customHeight="1" x14ac:dyDescent="0.2">
      <c r="A12" s="370"/>
      <c r="B12" s="937"/>
      <c r="C12" s="932" t="s">
        <v>135</v>
      </c>
      <c r="D12" s="938"/>
      <c r="E12" s="939">
        <v>2040263</v>
      </c>
      <c r="F12" s="939">
        <v>2038940</v>
      </c>
      <c r="G12" s="939">
        <v>2039119</v>
      </c>
      <c r="H12" s="939">
        <v>2039096</v>
      </c>
      <c r="I12" s="939">
        <v>2039247</v>
      </c>
      <c r="J12" s="939">
        <v>2037298</v>
      </c>
      <c r="K12" s="939">
        <v>2030587</v>
      </c>
      <c r="L12" s="939">
        <v>2031051</v>
      </c>
      <c r="M12" s="939">
        <v>2032692</v>
      </c>
      <c r="N12" s="381"/>
      <c r="O12" s="370"/>
    </row>
    <row r="13" spans="1:15" ht="10.5" customHeight="1" x14ac:dyDescent="0.2">
      <c r="A13" s="370"/>
      <c r="B13" s="937"/>
      <c r="C13" s="932"/>
      <c r="D13" s="940" t="s">
        <v>71</v>
      </c>
      <c r="E13" s="941">
        <v>961104</v>
      </c>
      <c r="F13" s="941">
        <v>960509</v>
      </c>
      <c r="G13" s="941">
        <v>960513</v>
      </c>
      <c r="H13" s="941">
        <v>960451</v>
      </c>
      <c r="I13" s="941">
        <v>960640</v>
      </c>
      <c r="J13" s="941">
        <v>959694</v>
      </c>
      <c r="K13" s="941">
        <v>956346</v>
      </c>
      <c r="L13" s="941">
        <v>956514</v>
      </c>
      <c r="M13" s="941">
        <v>957451</v>
      </c>
      <c r="N13" s="381"/>
      <c r="O13" s="370"/>
    </row>
    <row r="14" spans="1:15" ht="10.5" customHeight="1" x14ac:dyDescent="0.2">
      <c r="A14" s="370"/>
      <c r="B14" s="937"/>
      <c r="C14" s="932"/>
      <c r="D14" s="940" t="s">
        <v>70</v>
      </c>
      <c r="E14" s="941">
        <v>1079159</v>
      </c>
      <c r="F14" s="941">
        <v>1078431</v>
      </c>
      <c r="G14" s="941">
        <v>1078606</v>
      </c>
      <c r="H14" s="941">
        <v>1078645</v>
      </c>
      <c r="I14" s="941">
        <v>1078607</v>
      </c>
      <c r="J14" s="941">
        <v>1077604</v>
      </c>
      <c r="K14" s="941">
        <v>1074241</v>
      </c>
      <c r="L14" s="941">
        <v>1074537</v>
      </c>
      <c r="M14" s="941">
        <v>1075241</v>
      </c>
      <c r="N14" s="381"/>
      <c r="O14" s="370"/>
    </row>
    <row r="15" spans="1:15" ht="10.5" customHeight="1" x14ac:dyDescent="0.2">
      <c r="A15" s="370"/>
      <c r="B15" s="937"/>
      <c r="C15" s="932" t="s">
        <v>136</v>
      </c>
      <c r="D15" s="938"/>
      <c r="E15" s="939">
        <v>707962</v>
      </c>
      <c r="F15" s="939">
        <v>707904</v>
      </c>
      <c r="G15" s="939">
        <v>708472</v>
      </c>
      <c r="H15" s="939">
        <v>709157</v>
      </c>
      <c r="I15" s="939">
        <v>709946</v>
      </c>
      <c r="J15" s="939">
        <v>709581</v>
      </c>
      <c r="K15" s="939">
        <v>704778</v>
      </c>
      <c r="L15" s="939">
        <v>703701</v>
      </c>
      <c r="M15" s="939">
        <v>706112</v>
      </c>
      <c r="N15" s="381"/>
      <c r="O15" s="370"/>
    </row>
    <row r="16" spans="1:15" ht="10.5" customHeight="1" x14ac:dyDescent="0.2">
      <c r="A16" s="370"/>
      <c r="B16" s="937"/>
      <c r="C16" s="932"/>
      <c r="D16" s="940" t="s">
        <v>71</v>
      </c>
      <c r="E16" s="941">
        <v>129437</v>
      </c>
      <c r="F16" s="941">
        <v>129647</v>
      </c>
      <c r="G16" s="941">
        <v>130026</v>
      </c>
      <c r="H16" s="941">
        <v>130368</v>
      </c>
      <c r="I16" s="941">
        <v>130753</v>
      </c>
      <c r="J16" s="941">
        <v>130753</v>
      </c>
      <c r="K16" s="941">
        <v>129300</v>
      </c>
      <c r="L16" s="941">
        <v>129171</v>
      </c>
      <c r="M16" s="941">
        <v>129970</v>
      </c>
      <c r="N16" s="381"/>
      <c r="O16" s="370"/>
    </row>
    <row r="17" spans="1:32" ht="10.5" customHeight="1" x14ac:dyDescent="0.2">
      <c r="A17" s="370"/>
      <c r="B17" s="937"/>
      <c r="C17" s="932"/>
      <c r="D17" s="940" t="s">
        <v>70</v>
      </c>
      <c r="E17" s="941">
        <v>578525</v>
      </c>
      <c r="F17" s="941">
        <v>578257</v>
      </c>
      <c r="G17" s="941">
        <v>578446</v>
      </c>
      <c r="H17" s="941">
        <v>578789</v>
      </c>
      <c r="I17" s="941">
        <v>579193</v>
      </c>
      <c r="J17" s="941">
        <v>578828</v>
      </c>
      <c r="K17" s="941">
        <v>575478</v>
      </c>
      <c r="L17" s="941">
        <v>574530</v>
      </c>
      <c r="M17" s="941">
        <v>576142</v>
      </c>
      <c r="N17" s="381"/>
      <c r="O17" s="370"/>
    </row>
    <row r="18" spans="1:32" ht="8.25" customHeight="1" x14ac:dyDescent="0.2">
      <c r="A18" s="370"/>
      <c r="B18" s="937"/>
      <c r="C18" s="1696" t="s">
        <v>623</v>
      </c>
      <c r="D18" s="1696"/>
      <c r="E18" s="1696"/>
      <c r="F18" s="1696"/>
      <c r="G18" s="1696"/>
      <c r="H18" s="1696"/>
      <c r="I18" s="1696"/>
      <c r="J18" s="1696"/>
      <c r="K18" s="1696"/>
      <c r="L18" s="1696"/>
      <c r="M18" s="1696"/>
      <c r="N18" s="381"/>
      <c r="O18" s="87"/>
    </row>
    <row r="19" spans="1:32" ht="3.75" customHeight="1" thickBot="1" x14ac:dyDescent="0.25">
      <c r="A19" s="370"/>
      <c r="B19" s="380"/>
      <c r="C19" s="646"/>
      <c r="D19" s="646"/>
      <c r="E19" s="646"/>
      <c r="F19" s="646"/>
      <c r="G19" s="646"/>
      <c r="H19" s="646"/>
      <c r="I19" s="646"/>
      <c r="J19" s="646"/>
      <c r="K19" s="646"/>
      <c r="L19" s="646"/>
      <c r="M19" s="646"/>
      <c r="N19" s="381"/>
      <c r="O19" s="87"/>
    </row>
    <row r="20" spans="1:32" ht="15" customHeight="1" thickBot="1" x14ac:dyDescent="0.25">
      <c r="A20" s="370"/>
      <c r="B20" s="380"/>
      <c r="C20" s="1697" t="s">
        <v>493</v>
      </c>
      <c r="D20" s="1698"/>
      <c r="E20" s="1698"/>
      <c r="F20" s="1698"/>
      <c r="G20" s="1698"/>
      <c r="H20" s="1698"/>
      <c r="I20" s="1698"/>
      <c r="J20" s="1698"/>
      <c r="K20" s="1698"/>
      <c r="L20" s="1698"/>
      <c r="M20" s="1699"/>
      <c r="N20" s="381"/>
      <c r="O20" s="87"/>
    </row>
    <row r="21" spans="1:32" ht="8.25" customHeight="1" x14ac:dyDescent="0.2">
      <c r="A21" s="370"/>
      <c r="B21" s="380"/>
      <c r="C21" s="528" t="s">
        <v>77</v>
      </c>
      <c r="D21" s="378"/>
      <c r="E21" s="403"/>
      <c r="F21" s="403"/>
      <c r="G21" s="403"/>
      <c r="H21" s="403"/>
      <c r="I21" s="403"/>
      <c r="J21" s="403"/>
      <c r="K21" s="403"/>
      <c r="L21" s="403"/>
      <c r="M21" s="403"/>
      <c r="N21" s="381"/>
      <c r="O21" s="370"/>
    </row>
    <row r="22" spans="1:32" ht="13.5" customHeight="1" x14ac:dyDescent="0.2">
      <c r="A22" s="370"/>
      <c r="B22" s="380"/>
      <c r="C22" s="1705" t="s">
        <v>142</v>
      </c>
      <c r="D22" s="1705"/>
      <c r="E22" s="1025">
        <v>167573</v>
      </c>
      <c r="F22" s="1025">
        <v>167011</v>
      </c>
      <c r="G22" s="1025">
        <v>166785</v>
      </c>
      <c r="H22" s="1025">
        <v>166994</v>
      </c>
      <c r="I22" s="1025">
        <v>166048</v>
      </c>
      <c r="J22" s="1025">
        <v>165137</v>
      </c>
      <c r="K22" s="1025">
        <v>165807</v>
      </c>
      <c r="L22" s="1025">
        <v>165119</v>
      </c>
      <c r="M22" s="1025">
        <v>164696</v>
      </c>
      <c r="N22" s="381"/>
      <c r="O22" s="370"/>
      <c r="AE22" s="670"/>
      <c r="AF22" s="670"/>
    </row>
    <row r="23" spans="1:32" ht="11.25" customHeight="1" x14ac:dyDescent="0.2">
      <c r="A23" s="370"/>
      <c r="B23" s="380"/>
      <c r="C23" s="1022"/>
      <c r="D23" s="1023" t="s">
        <v>71</v>
      </c>
      <c r="E23" s="1026">
        <v>50043</v>
      </c>
      <c r="F23" s="1026">
        <v>49796</v>
      </c>
      <c r="G23" s="1026">
        <v>49675</v>
      </c>
      <c r="H23" s="1026">
        <v>49748</v>
      </c>
      <c r="I23" s="1026">
        <v>49357</v>
      </c>
      <c r="J23" s="1026">
        <v>48974</v>
      </c>
      <c r="K23" s="1026">
        <v>49294</v>
      </c>
      <c r="L23" s="1026">
        <v>49059</v>
      </c>
      <c r="M23" s="1026">
        <v>48881</v>
      </c>
      <c r="N23" s="381"/>
      <c r="O23" s="370"/>
      <c r="AE23" s="670"/>
      <c r="AF23" s="670"/>
    </row>
    <row r="24" spans="1:32" ht="11.25" customHeight="1" x14ac:dyDescent="0.2">
      <c r="A24" s="370"/>
      <c r="B24" s="380"/>
      <c r="D24" s="1023" t="s">
        <v>70</v>
      </c>
      <c r="E24" s="1026">
        <v>117530</v>
      </c>
      <c r="F24" s="1026">
        <v>117215</v>
      </c>
      <c r="G24" s="1026">
        <v>117110</v>
      </c>
      <c r="H24" s="1026">
        <v>117246</v>
      </c>
      <c r="I24" s="1026">
        <v>116691</v>
      </c>
      <c r="J24" s="1026">
        <v>116163</v>
      </c>
      <c r="K24" s="1026">
        <v>116513</v>
      </c>
      <c r="L24" s="1026">
        <v>116060</v>
      </c>
      <c r="M24" s="1026">
        <v>115815</v>
      </c>
      <c r="N24" s="381"/>
      <c r="O24" s="370"/>
      <c r="AE24" s="670"/>
      <c r="AF24" s="670"/>
    </row>
    <row r="25" spans="1:32" ht="3.75" customHeight="1" x14ac:dyDescent="0.2">
      <c r="A25" s="370"/>
      <c r="B25" s="380"/>
      <c r="C25" s="94"/>
      <c r="D25" s="378"/>
      <c r="E25" s="403"/>
      <c r="F25" s="403"/>
      <c r="G25" s="403"/>
      <c r="H25" s="403"/>
      <c r="I25" s="403"/>
      <c r="J25" s="403"/>
      <c r="K25" s="403"/>
      <c r="L25" s="403"/>
      <c r="M25" s="403"/>
      <c r="N25" s="381"/>
      <c r="O25" s="370"/>
      <c r="AE25" s="670"/>
      <c r="AF25" s="670"/>
    </row>
    <row r="26" spans="1:32" ht="11.25" customHeight="1" x14ac:dyDescent="0.2">
      <c r="A26" s="370"/>
      <c r="B26" s="380"/>
      <c r="C26" s="94"/>
      <c r="D26" s="378"/>
      <c r="E26" s="403"/>
      <c r="F26" s="403"/>
      <c r="G26" s="403"/>
      <c r="H26" s="403"/>
      <c r="I26" s="403"/>
      <c r="J26" s="403"/>
      <c r="K26" s="403"/>
      <c r="L26" s="403"/>
      <c r="M26" s="403"/>
      <c r="N26" s="381"/>
      <c r="O26" s="370"/>
      <c r="AE26" s="670"/>
      <c r="AF26" s="670"/>
    </row>
    <row r="27" spans="1:32" ht="11.25" customHeight="1" x14ac:dyDescent="0.2">
      <c r="A27" s="370"/>
      <c r="B27" s="380"/>
      <c r="C27" s="94"/>
      <c r="D27" s="378"/>
      <c r="E27" s="403"/>
      <c r="F27" s="403"/>
      <c r="G27" s="403"/>
      <c r="H27" s="403"/>
      <c r="I27" s="403"/>
      <c r="J27" s="403"/>
      <c r="K27" s="403"/>
      <c r="L27" s="403"/>
      <c r="M27" s="403"/>
      <c r="N27" s="381"/>
      <c r="O27" s="370"/>
      <c r="AE27" s="670"/>
      <c r="AF27" s="670"/>
    </row>
    <row r="28" spans="1:32" ht="11.25" customHeight="1" x14ac:dyDescent="0.2">
      <c r="A28" s="370"/>
      <c r="B28" s="380"/>
      <c r="C28" s="94"/>
      <c r="D28" s="378"/>
      <c r="E28" s="403"/>
      <c r="F28" s="403"/>
      <c r="G28" s="403"/>
      <c r="H28" s="403"/>
      <c r="I28" s="403"/>
      <c r="J28" s="403"/>
      <c r="K28" s="403"/>
      <c r="L28" s="403"/>
      <c r="M28" s="403"/>
      <c r="N28" s="381"/>
      <c r="O28" s="370"/>
      <c r="AE28" s="670"/>
      <c r="AF28" s="670"/>
    </row>
    <row r="29" spans="1:32" ht="11.25" customHeight="1" x14ac:dyDescent="0.2">
      <c r="A29" s="370"/>
      <c r="B29" s="380"/>
      <c r="C29" s="94"/>
      <c r="D29" s="378"/>
      <c r="E29" s="403"/>
      <c r="F29" s="403"/>
      <c r="G29" s="403"/>
      <c r="H29" s="403"/>
      <c r="I29" s="403"/>
      <c r="J29" s="403"/>
      <c r="K29" s="403"/>
      <c r="L29" s="403"/>
      <c r="M29" s="403"/>
      <c r="N29" s="381"/>
      <c r="O29" s="370"/>
      <c r="AE29" s="670"/>
      <c r="AF29" s="670"/>
    </row>
    <row r="30" spans="1:32" ht="11.25" customHeight="1" x14ac:dyDescent="0.2">
      <c r="A30" s="370"/>
      <c r="B30" s="380"/>
      <c r="C30" s="94"/>
      <c r="D30" s="378"/>
      <c r="E30" s="403"/>
      <c r="F30" s="403"/>
      <c r="G30" s="403"/>
      <c r="H30" s="403"/>
      <c r="I30" s="403"/>
      <c r="J30" s="403"/>
      <c r="K30" s="403"/>
      <c r="L30" s="403"/>
      <c r="M30" s="403"/>
      <c r="N30" s="381"/>
      <c r="O30" s="370"/>
      <c r="AE30" s="670"/>
      <c r="AF30" s="670"/>
    </row>
    <row r="31" spans="1:32" ht="11.25" customHeight="1" x14ac:dyDescent="0.2">
      <c r="A31" s="370"/>
      <c r="B31" s="380"/>
      <c r="C31" s="94"/>
      <c r="D31" s="378"/>
      <c r="E31" s="403"/>
      <c r="F31" s="403"/>
      <c r="G31" s="403"/>
      <c r="H31" s="403"/>
      <c r="I31" s="403"/>
      <c r="J31" s="403"/>
      <c r="K31" s="403"/>
      <c r="L31" s="403"/>
      <c r="M31" s="403"/>
      <c r="N31" s="381"/>
      <c r="O31" s="370"/>
      <c r="AE31" s="670"/>
      <c r="AF31" s="670"/>
    </row>
    <row r="32" spans="1:32" ht="11.25" customHeight="1" x14ac:dyDescent="0.2">
      <c r="A32" s="370"/>
      <c r="B32" s="380"/>
      <c r="C32" s="94"/>
      <c r="D32" s="378"/>
      <c r="E32" s="403"/>
      <c r="F32" s="403"/>
      <c r="G32" s="403"/>
      <c r="H32" s="403"/>
      <c r="I32" s="403"/>
      <c r="J32" s="403"/>
      <c r="K32" s="403"/>
      <c r="L32" s="403"/>
      <c r="M32" s="403"/>
      <c r="N32" s="381"/>
      <c r="O32" s="370"/>
      <c r="AE32" s="670"/>
      <c r="AF32" s="670"/>
    </row>
    <row r="33" spans="1:32" ht="11.25" customHeight="1" x14ac:dyDescent="0.2">
      <c r="A33" s="370"/>
      <c r="B33" s="380"/>
      <c r="C33" s="94"/>
      <c r="D33" s="378"/>
      <c r="E33" s="403"/>
      <c r="F33" s="403"/>
      <c r="G33" s="403"/>
      <c r="H33" s="403"/>
      <c r="I33" s="403"/>
      <c r="J33" s="403"/>
      <c r="K33" s="403"/>
      <c r="L33" s="403"/>
      <c r="M33" s="403"/>
      <c r="N33" s="381"/>
      <c r="O33" s="370"/>
      <c r="AE33" s="670"/>
      <c r="AF33" s="670"/>
    </row>
    <row r="34" spans="1:32" ht="11.25" customHeight="1" x14ac:dyDescent="0.2">
      <c r="A34" s="370"/>
      <c r="B34" s="380"/>
      <c r="C34" s="94"/>
      <c r="D34" s="378"/>
      <c r="E34" s="403"/>
      <c r="F34" s="403"/>
      <c r="G34" s="403"/>
      <c r="H34" s="403"/>
      <c r="I34" s="403"/>
      <c r="J34" s="403"/>
      <c r="K34" s="403"/>
      <c r="L34" s="403"/>
      <c r="M34" s="403"/>
      <c r="N34" s="381"/>
      <c r="O34" s="370"/>
      <c r="AE34" s="670"/>
      <c r="AF34" s="670"/>
    </row>
    <row r="35" spans="1:32" ht="11.25" customHeight="1" x14ac:dyDescent="0.2">
      <c r="A35" s="370"/>
      <c r="B35" s="380"/>
      <c r="C35" s="94"/>
      <c r="D35" s="378"/>
      <c r="E35" s="403"/>
      <c r="F35" s="403"/>
      <c r="G35" s="403"/>
      <c r="H35" s="403"/>
      <c r="I35" s="403"/>
      <c r="J35" s="403"/>
      <c r="K35" s="403"/>
      <c r="L35" s="403"/>
      <c r="M35" s="403"/>
      <c r="N35" s="381"/>
      <c r="O35" s="370"/>
      <c r="AE35" s="670"/>
      <c r="AF35" s="670"/>
    </row>
    <row r="36" spans="1:32" ht="11.25" customHeight="1" x14ac:dyDescent="0.2">
      <c r="A36" s="370"/>
      <c r="B36" s="380"/>
      <c r="C36" s="94"/>
      <c r="D36" s="378"/>
      <c r="E36" s="403"/>
      <c r="F36" s="403"/>
      <c r="G36" s="403"/>
      <c r="H36" s="403"/>
      <c r="I36" s="403"/>
      <c r="J36" s="403"/>
      <c r="K36" s="403"/>
      <c r="L36" s="403"/>
      <c r="M36" s="403"/>
      <c r="N36" s="381"/>
      <c r="O36" s="370"/>
      <c r="AE36" s="670"/>
      <c r="AF36" s="670"/>
    </row>
    <row r="37" spans="1:32" ht="11.25" customHeight="1" x14ac:dyDescent="0.2">
      <c r="A37" s="370"/>
      <c r="B37" s="380"/>
      <c r="C37" s="94"/>
      <c r="D37" s="378"/>
      <c r="E37" s="403"/>
      <c r="F37" s="403"/>
      <c r="G37" s="403"/>
      <c r="H37" s="403"/>
      <c r="I37" s="403"/>
      <c r="J37" s="403"/>
      <c r="K37" s="403"/>
      <c r="L37" s="403"/>
      <c r="M37" s="403"/>
      <c r="N37" s="381"/>
      <c r="O37" s="370"/>
      <c r="AE37" s="670"/>
      <c r="AF37" s="670"/>
    </row>
    <row r="38" spans="1:32" ht="11.25" customHeight="1" x14ac:dyDescent="0.2">
      <c r="A38" s="370"/>
      <c r="B38" s="380"/>
      <c r="C38" s="94"/>
      <c r="D38" s="378"/>
      <c r="E38" s="403"/>
      <c r="F38" s="403"/>
      <c r="G38" s="403"/>
      <c r="H38" s="403"/>
      <c r="I38" s="403"/>
      <c r="J38" s="403"/>
      <c r="K38" s="403"/>
      <c r="L38" s="403"/>
      <c r="M38" s="403"/>
      <c r="N38" s="381"/>
      <c r="O38" s="370"/>
    </row>
    <row r="39" spans="1:32" ht="11.25" customHeight="1" x14ac:dyDescent="0.2">
      <c r="A39" s="370"/>
      <c r="B39" s="380"/>
      <c r="C39" s="94"/>
      <c r="D39" s="378"/>
      <c r="E39" s="403"/>
      <c r="F39" s="403"/>
      <c r="G39" s="403"/>
      <c r="H39" s="403"/>
      <c r="I39" s="403"/>
      <c r="J39" s="403"/>
      <c r="K39" s="403"/>
      <c r="L39" s="403"/>
      <c r="M39" s="403"/>
      <c r="N39" s="381"/>
      <c r="O39" s="370"/>
    </row>
    <row r="40" spans="1:32" ht="8.25" customHeight="1" thickBot="1" x14ac:dyDescent="0.25">
      <c r="A40" s="370"/>
      <c r="B40" s="380"/>
      <c r="C40" s="88"/>
      <c r="D40" s="378"/>
      <c r="E40" s="403"/>
      <c r="F40" s="403"/>
      <c r="G40" s="403"/>
      <c r="H40" s="403"/>
      <c r="I40" s="403"/>
      <c r="J40" s="403"/>
      <c r="K40" s="403"/>
      <c r="L40" s="403"/>
      <c r="M40" s="403"/>
      <c r="N40" s="381"/>
      <c r="O40" s="370"/>
    </row>
    <row r="41" spans="1:32" ht="15" customHeight="1" thickBot="1" x14ac:dyDescent="0.25">
      <c r="A41" s="370"/>
      <c r="B41" s="380"/>
      <c r="C41" s="1697" t="s">
        <v>461</v>
      </c>
      <c r="D41" s="1698"/>
      <c r="E41" s="1698"/>
      <c r="F41" s="1698"/>
      <c r="G41" s="1698"/>
      <c r="H41" s="1698"/>
      <c r="I41" s="1698"/>
      <c r="J41" s="1698"/>
      <c r="K41" s="1698"/>
      <c r="L41" s="1698"/>
      <c r="M41" s="1699"/>
      <c r="N41" s="381"/>
      <c r="O41" s="370"/>
    </row>
    <row r="42" spans="1:32" ht="8.25" customHeight="1" x14ac:dyDescent="0.2">
      <c r="A42" s="370"/>
      <c r="B42" s="380"/>
      <c r="C42" s="528" t="s">
        <v>77</v>
      </c>
      <c r="D42" s="378"/>
      <c r="E42" s="394"/>
      <c r="F42" s="394"/>
      <c r="G42" s="394"/>
      <c r="H42" s="394"/>
      <c r="I42" s="394"/>
      <c r="J42" s="394"/>
      <c r="K42" s="394"/>
      <c r="L42" s="394"/>
      <c r="M42" s="394"/>
      <c r="N42" s="381"/>
      <c r="O42" s="370"/>
    </row>
    <row r="43" spans="1:32" ht="11.25" customHeight="1" x14ac:dyDescent="0.2">
      <c r="A43" s="370"/>
      <c r="B43" s="380"/>
      <c r="C43" s="1688" t="s">
        <v>137</v>
      </c>
      <c r="D43" s="1688"/>
      <c r="E43" s="375"/>
      <c r="F43" s="392"/>
      <c r="G43" s="392"/>
      <c r="H43" s="392"/>
      <c r="I43" s="392"/>
      <c r="J43" s="392"/>
      <c r="K43" s="392"/>
      <c r="L43" s="392"/>
      <c r="M43" s="392"/>
      <c r="N43" s="381"/>
      <c r="O43" s="370"/>
    </row>
    <row r="44" spans="1:32" s="384" customFormat="1" ht="10.5" customHeight="1" x14ac:dyDescent="0.2">
      <c r="A44" s="382"/>
      <c r="B44" s="942"/>
      <c r="C44" s="927" t="s">
        <v>138</v>
      </c>
      <c r="D44" s="943"/>
      <c r="E44" s="930">
        <v>1108515</v>
      </c>
      <c r="F44" s="930">
        <v>1082017</v>
      </c>
      <c r="G44" s="930">
        <v>1085849</v>
      </c>
      <c r="H44" s="930">
        <v>1089066</v>
      </c>
      <c r="I44" s="930">
        <v>1095752</v>
      </c>
      <c r="J44" s="930">
        <v>1101395</v>
      </c>
      <c r="K44" s="930">
        <v>1105935</v>
      </c>
      <c r="L44" s="930">
        <v>1108242</v>
      </c>
      <c r="M44" s="930">
        <v>1108726</v>
      </c>
      <c r="N44" s="381"/>
      <c r="O44" s="382"/>
    </row>
    <row r="45" spans="1:32" ht="10.5" customHeight="1" x14ac:dyDescent="0.2">
      <c r="A45" s="370"/>
      <c r="B45" s="937"/>
      <c r="C45" s="1700" t="s">
        <v>338</v>
      </c>
      <c r="D45" s="1700"/>
      <c r="E45" s="930">
        <v>97768</v>
      </c>
      <c r="F45" s="930">
        <v>98763</v>
      </c>
      <c r="G45" s="930">
        <v>100153</v>
      </c>
      <c r="H45" s="930">
        <v>101300</v>
      </c>
      <c r="I45" s="930">
        <v>97829</v>
      </c>
      <c r="J45" s="930">
        <v>99014</v>
      </c>
      <c r="K45" s="930">
        <v>100148</v>
      </c>
      <c r="L45" s="930">
        <v>100913</v>
      </c>
      <c r="M45" s="930">
        <v>101250</v>
      </c>
      <c r="N45" s="395"/>
      <c r="O45" s="370"/>
    </row>
    <row r="46" spans="1:32" ht="10.5" customHeight="1" x14ac:dyDescent="0.2">
      <c r="A46" s="370"/>
      <c r="B46" s="937"/>
      <c r="C46" s="1701" t="s">
        <v>139</v>
      </c>
      <c r="D46" s="1701"/>
      <c r="E46" s="930">
        <v>5154</v>
      </c>
      <c r="F46" s="930">
        <v>1036</v>
      </c>
      <c r="G46" s="930">
        <v>994</v>
      </c>
      <c r="H46" s="930">
        <v>613</v>
      </c>
      <c r="I46" s="930">
        <v>2584</v>
      </c>
      <c r="J46" s="930">
        <v>4113</v>
      </c>
      <c r="K46" s="930">
        <v>5854</v>
      </c>
      <c r="L46" s="930">
        <v>5741</v>
      </c>
      <c r="M46" s="930">
        <v>8815</v>
      </c>
      <c r="N46" s="381"/>
      <c r="O46" s="397"/>
    </row>
    <row r="47" spans="1:32" ht="10.5" customHeight="1" x14ac:dyDescent="0.2">
      <c r="A47" s="370"/>
      <c r="B47" s="937"/>
      <c r="C47" s="1700" t="s">
        <v>339</v>
      </c>
      <c r="D47" s="1700"/>
      <c r="E47" s="930">
        <v>12470</v>
      </c>
      <c r="F47" s="930">
        <v>12472</v>
      </c>
      <c r="G47" s="930">
        <v>12484</v>
      </c>
      <c r="H47" s="930">
        <v>12474</v>
      </c>
      <c r="I47" s="930">
        <v>12462</v>
      </c>
      <c r="J47" s="930">
        <v>12479</v>
      </c>
      <c r="K47" s="930">
        <v>12461</v>
      </c>
      <c r="L47" s="930">
        <v>12430</v>
      </c>
      <c r="M47" s="930">
        <v>12389</v>
      </c>
      <c r="N47" s="381"/>
      <c r="O47" s="370"/>
    </row>
    <row r="48" spans="1:32" s="401" customFormat="1" ht="8.25" customHeight="1" x14ac:dyDescent="0.2">
      <c r="A48" s="398"/>
      <c r="B48" s="944"/>
      <c r="C48" s="1708" t="s">
        <v>624</v>
      </c>
      <c r="D48" s="1708"/>
      <c r="E48" s="1708"/>
      <c r="F48" s="1708"/>
      <c r="G48" s="1708"/>
      <c r="H48" s="1708" t="s">
        <v>480</v>
      </c>
      <c r="I48" s="1708"/>
      <c r="J48" s="1708"/>
      <c r="K48" s="1708"/>
      <c r="L48" s="1708"/>
      <c r="M48" s="1708"/>
      <c r="N48" s="399"/>
      <c r="O48" s="400"/>
    </row>
    <row r="49" spans="1:19" ht="3.75" customHeight="1" thickBot="1" x14ac:dyDescent="0.25">
      <c r="A49" s="370"/>
      <c r="B49" s="380"/>
      <c r="C49" s="380"/>
      <c r="D49" s="380"/>
      <c r="E49" s="377"/>
      <c r="F49" s="377"/>
      <c r="G49" s="377"/>
      <c r="H49" s="377"/>
      <c r="I49" s="377"/>
      <c r="J49" s="377"/>
      <c r="K49" s="378"/>
      <c r="L49" s="377"/>
      <c r="M49" s="378"/>
      <c r="N49" s="381"/>
      <c r="O49" s="402"/>
    </row>
    <row r="50" spans="1:19" ht="13.5" customHeight="1" thickBot="1" x14ac:dyDescent="0.25">
      <c r="A50" s="370"/>
      <c r="B50" s="380"/>
      <c r="C50" s="1697" t="s">
        <v>492</v>
      </c>
      <c r="D50" s="1698"/>
      <c r="E50" s="1698"/>
      <c r="F50" s="1698"/>
      <c r="G50" s="1698"/>
      <c r="H50" s="1698"/>
      <c r="I50" s="1698"/>
      <c r="J50" s="1698"/>
      <c r="K50" s="1698"/>
      <c r="L50" s="1698"/>
      <c r="M50" s="1699"/>
      <c r="N50" s="381"/>
      <c r="O50" s="370"/>
    </row>
    <row r="51" spans="1:19" ht="7.5" customHeight="1" x14ac:dyDescent="0.2">
      <c r="A51" s="370"/>
      <c r="B51" s="380"/>
      <c r="C51" s="528" t="s">
        <v>77</v>
      </c>
      <c r="D51" s="378"/>
      <c r="E51" s="403"/>
      <c r="F51" s="403"/>
      <c r="G51" s="403"/>
      <c r="H51" s="403"/>
      <c r="I51" s="403"/>
      <c r="J51" s="403"/>
      <c r="K51" s="403"/>
      <c r="L51" s="403"/>
      <c r="M51" s="403"/>
      <c r="N51" s="381"/>
      <c r="O51" s="370"/>
    </row>
    <row r="52" spans="1:19" s="408" customFormat="1" ht="21.75" customHeight="1" x14ac:dyDescent="0.2">
      <c r="A52" s="404"/>
      <c r="B52" s="405"/>
      <c r="C52" s="1707" t="s">
        <v>491</v>
      </c>
      <c r="D52" s="1707"/>
      <c r="E52" s="1027">
        <v>39251</v>
      </c>
      <c r="F52" s="1027">
        <v>42211</v>
      </c>
      <c r="G52" s="1027">
        <v>40228</v>
      </c>
      <c r="H52" s="1027">
        <v>28070</v>
      </c>
      <c r="I52" s="1027">
        <v>41628</v>
      </c>
      <c r="J52" s="1027">
        <v>38777</v>
      </c>
      <c r="K52" s="1027">
        <v>38087</v>
      </c>
      <c r="L52" s="1027">
        <v>37829</v>
      </c>
      <c r="M52" s="1027">
        <v>39806</v>
      </c>
      <c r="N52" s="407"/>
      <c r="O52" s="404"/>
      <c r="Q52" s="375"/>
      <c r="R52" s="375"/>
      <c r="S52" s="375"/>
    </row>
    <row r="53" spans="1:19" s="408" customFormat="1" ht="11.25" customHeight="1" x14ac:dyDescent="0.2">
      <c r="A53" s="404"/>
      <c r="B53" s="405"/>
      <c r="C53" s="1022"/>
      <c r="D53" s="1023" t="s">
        <v>71</v>
      </c>
      <c r="E53" s="1028">
        <v>12713</v>
      </c>
      <c r="F53" s="1028">
        <v>14016</v>
      </c>
      <c r="G53" s="1028">
        <v>12297</v>
      </c>
      <c r="H53" s="1028">
        <v>13620</v>
      </c>
      <c r="I53" s="1028">
        <v>13558</v>
      </c>
      <c r="J53" s="1028">
        <v>11956</v>
      </c>
      <c r="K53" s="1028">
        <v>11783</v>
      </c>
      <c r="L53" s="1028">
        <v>12223</v>
      </c>
      <c r="M53" s="1028">
        <v>13082</v>
      </c>
      <c r="N53" s="407"/>
      <c r="O53" s="404"/>
      <c r="Q53" s="375"/>
      <c r="R53" s="375"/>
      <c r="S53" s="375"/>
    </row>
    <row r="54" spans="1:19" s="384" customFormat="1" ht="11.25" customHeight="1" x14ac:dyDescent="0.2">
      <c r="A54" s="382"/>
      <c r="B54" s="942"/>
      <c r="D54" s="1023" t="s">
        <v>70</v>
      </c>
      <c r="E54" s="1028">
        <v>26538</v>
      </c>
      <c r="F54" s="1028">
        <v>28195</v>
      </c>
      <c r="G54" s="1028">
        <v>27931</v>
      </c>
      <c r="H54" s="1028">
        <v>28196</v>
      </c>
      <c r="I54" s="1028">
        <v>28070</v>
      </c>
      <c r="J54" s="1028">
        <v>26821</v>
      </c>
      <c r="K54" s="1028">
        <v>26304</v>
      </c>
      <c r="L54" s="1028">
        <v>25606</v>
      </c>
      <c r="M54" s="1028">
        <v>26724</v>
      </c>
      <c r="N54" s="409"/>
      <c r="O54" s="382"/>
      <c r="Q54" s="375"/>
      <c r="R54" s="375"/>
      <c r="S54" s="375"/>
    </row>
    <row r="55" spans="1:19" s="384" customFormat="1" ht="21.75" customHeight="1" x14ac:dyDescent="0.2">
      <c r="A55" s="382"/>
      <c r="B55" s="942"/>
      <c r="C55" s="1707" t="s">
        <v>490</v>
      </c>
      <c r="D55" s="1707"/>
      <c r="E55" s="1027">
        <v>6047</v>
      </c>
      <c r="F55" s="1027">
        <v>11937</v>
      </c>
      <c r="G55" s="1027">
        <v>13265</v>
      </c>
      <c r="H55" s="1027">
        <v>14361</v>
      </c>
      <c r="I55" s="1027">
        <v>15738</v>
      </c>
      <c r="J55" s="1027">
        <v>23879</v>
      </c>
      <c r="K55" s="1027">
        <v>17191</v>
      </c>
      <c r="L55" s="1027">
        <v>21864</v>
      </c>
      <c r="M55" s="1027">
        <v>20478</v>
      </c>
      <c r="N55" s="409"/>
      <c r="O55" s="382"/>
      <c r="Q55" s="375"/>
      <c r="R55" s="375"/>
      <c r="S55" s="375"/>
    </row>
    <row r="56" spans="1:19" ht="9.75" customHeight="1" x14ac:dyDescent="0.2">
      <c r="A56" s="370"/>
      <c r="B56" s="380"/>
      <c r="C56" s="932" t="s">
        <v>61</v>
      </c>
      <c r="D56" s="928"/>
      <c r="E56" s="1028">
        <v>554</v>
      </c>
      <c r="F56" s="1028">
        <v>1245</v>
      </c>
      <c r="G56" s="1028">
        <v>1039</v>
      </c>
      <c r="H56" s="1028">
        <v>1487</v>
      </c>
      <c r="I56" s="1028">
        <v>1673</v>
      </c>
      <c r="J56" s="1028">
        <v>2291</v>
      </c>
      <c r="K56" s="1028">
        <v>1656</v>
      </c>
      <c r="L56" s="1028">
        <v>1604</v>
      </c>
      <c r="M56" s="1028">
        <v>1402</v>
      </c>
      <c r="N56" s="381"/>
      <c r="O56" s="370">
        <v>24716</v>
      </c>
      <c r="P56" s="426"/>
    </row>
    <row r="57" spans="1:19" ht="9.75" customHeight="1" x14ac:dyDescent="0.2">
      <c r="A57" s="370"/>
      <c r="B57" s="380"/>
      <c r="C57" s="932" t="s">
        <v>54</v>
      </c>
      <c r="D57" s="928"/>
      <c r="E57" s="1028">
        <v>101</v>
      </c>
      <c r="F57" s="1028">
        <v>205</v>
      </c>
      <c r="G57" s="1028">
        <v>229</v>
      </c>
      <c r="H57" s="1028">
        <v>219</v>
      </c>
      <c r="I57" s="1028">
        <v>257</v>
      </c>
      <c r="J57" s="1028">
        <v>419</v>
      </c>
      <c r="K57" s="1028">
        <v>292</v>
      </c>
      <c r="L57" s="1028">
        <v>232</v>
      </c>
      <c r="M57" s="1028">
        <v>197</v>
      </c>
      <c r="N57" s="381"/>
      <c r="O57" s="370">
        <v>5505</v>
      </c>
    </row>
    <row r="58" spans="1:19" ht="9.75" customHeight="1" x14ac:dyDescent="0.2">
      <c r="A58" s="370"/>
      <c r="B58" s="380"/>
      <c r="C58" s="932" t="s">
        <v>63</v>
      </c>
      <c r="D58" s="928"/>
      <c r="E58" s="1028">
        <v>463</v>
      </c>
      <c r="F58" s="1028">
        <v>878</v>
      </c>
      <c r="G58" s="1028">
        <v>1664</v>
      </c>
      <c r="H58" s="1028">
        <v>1326</v>
      </c>
      <c r="I58" s="1028">
        <v>1223</v>
      </c>
      <c r="J58" s="1028">
        <v>2402</v>
      </c>
      <c r="K58" s="1028">
        <v>1958</v>
      </c>
      <c r="L58" s="1028">
        <v>1607</v>
      </c>
      <c r="M58" s="1028">
        <v>1337</v>
      </c>
      <c r="N58" s="381"/>
      <c r="O58" s="370">
        <v>35834</v>
      </c>
    </row>
    <row r="59" spans="1:19" ht="9.75" customHeight="1" x14ac:dyDescent="0.2">
      <c r="A59" s="370"/>
      <c r="B59" s="380"/>
      <c r="C59" s="932" t="s">
        <v>65</v>
      </c>
      <c r="D59" s="928"/>
      <c r="E59" s="1028">
        <v>43</v>
      </c>
      <c r="F59" s="1028">
        <v>103</v>
      </c>
      <c r="G59" s="1028">
        <v>85</v>
      </c>
      <c r="H59" s="1028">
        <v>121</v>
      </c>
      <c r="I59" s="1028">
        <v>137</v>
      </c>
      <c r="J59" s="1028">
        <v>147</v>
      </c>
      <c r="K59" s="1028">
        <v>145</v>
      </c>
      <c r="L59" s="1028">
        <v>116</v>
      </c>
      <c r="M59" s="1028">
        <v>118</v>
      </c>
      <c r="N59" s="381"/>
      <c r="O59" s="370">
        <v>3304</v>
      </c>
    </row>
    <row r="60" spans="1:19" ht="9.75" customHeight="1" x14ac:dyDescent="0.2">
      <c r="A60" s="370"/>
      <c r="B60" s="380"/>
      <c r="C60" s="932" t="s">
        <v>74</v>
      </c>
      <c r="D60" s="928"/>
      <c r="E60" s="1028">
        <v>169</v>
      </c>
      <c r="F60" s="1028">
        <v>233</v>
      </c>
      <c r="G60" s="1028">
        <v>256</v>
      </c>
      <c r="H60" s="1028">
        <v>322</v>
      </c>
      <c r="I60" s="1028">
        <v>402</v>
      </c>
      <c r="J60" s="1028">
        <v>507</v>
      </c>
      <c r="K60" s="1028">
        <v>382</v>
      </c>
      <c r="L60" s="1028">
        <v>361</v>
      </c>
      <c r="M60" s="1028">
        <v>269</v>
      </c>
      <c r="N60" s="381"/>
      <c r="O60" s="370">
        <v>6334</v>
      </c>
    </row>
    <row r="61" spans="1:19" ht="9.75" customHeight="1" x14ac:dyDescent="0.2">
      <c r="A61" s="370"/>
      <c r="B61" s="380"/>
      <c r="C61" s="932" t="s">
        <v>60</v>
      </c>
      <c r="D61" s="928"/>
      <c r="E61" s="1028">
        <v>222</v>
      </c>
      <c r="F61" s="1028">
        <v>665</v>
      </c>
      <c r="G61" s="1028">
        <v>786</v>
      </c>
      <c r="H61" s="1028">
        <v>751</v>
      </c>
      <c r="I61" s="1028">
        <v>815</v>
      </c>
      <c r="J61" s="1028">
        <v>1029</v>
      </c>
      <c r="K61" s="1028">
        <v>1106</v>
      </c>
      <c r="L61" s="1028">
        <v>1270</v>
      </c>
      <c r="M61" s="1028">
        <v>883</v>
      </c>
      <c r="N61" s="381"/>
      <c r="O61" s="370">
        <v>14052</v>
      </c>
    </row>
    <row r="62" spans="1:19" ht="9.75" customHeight="1" x14ac:dyDescent="0.2">
      <c r="A62" s="370"/>
      <c r="B62" s="380"/>
      <c r="C62" s="932" t="s">
        <v>55</v>
      </c>
      <c r="D62" s="928"/>
      <c r="E62" s="1028">
        <v>123</v>
      </c>
      <c r="F62" s="1028">
        <v>253</v>
      </c>
      <c r="G62" s="1028">
        <v>234</v>
      </c>
      <c r="H62" s="1028">
        <v>302</v>
      </c>
      <c r="I62" s="1028">
        <v>342</v>
      </c>
      <c r="J62" s="1028">
        <v>470</v>
      </c>
      <c r="K62" s="1028">
        <v>373</v>
      </c>
      <c r="L62" s="1028">
        <v>324</v>
      </c>
      <c r="M62" s="1028">
        <v>276</v>
      </c>
      <c r="N62" s="381"/>
      <c r="O62" s="370">
        <v>5973</v>
      </c>
    </row>
    <row r="63" spans="1:19" ht="9.75" customHeight="1" x14ac:dyDescent="0.2">
      <c r="A63" s="370"/>
      <c r="B63" s="380"/>
      <c r="C63" s="932" t="s">
        <v>73</v>
      </c>
      <c r="D63" s="928"/>
      <c r="E63" s="1028">
        <v>435</v>
      </c>
      <c r="F63" s="1028">
        <v>587</v>
      </c>
      <c r="G63" s="1028">
        <v>645</v>
      </c>
      <c r="H63" s="1028">
        <v>662</v>
      </c>
      <c r="I63" s="1028">
        <v>772</v>
      </c>
      <c r="J63" s="1028">
        <v>1165</v>
      </c>
      <c r="K63" s="1028">
        <v>831</v>
      </c>
      <c r="L63" s="1028">
        <v>927</v>
      </c>
      <c r="M63" s="1028">
        <v>753</v>
      </c>
      <c r="N63" s="381"/>
      <c r="O63" s="370">
        <v>26102</v>
      </c>
    </row>
    <row r="64" spans="1:19" ht="9.75" customHeight="1" x14ac:dyDescent="0.2">
      <c r="A64" s="370"/>
      <c r="B64" s="380"/>
      <c r="C64" s="932" t="s">
        <v>75</v>
      </c>
      <c r="D64" s="928"/>
      <c r="E64" s="1028">
        <v>62</v>
      </c>
      <c r="F64" s="1028">
        <v>130</v>
      </c>
      <c r="G64" s="1028">
        <v>147</v>
      </c>
      <c r="H64" s="1028">
        <v>134</v>
      </c>
      <c r="I64" s="1028">
        <v>197</v>
      </c>
      <c r="J64" s="1028">
        <v>310</v>
      </c>
      <c r="K64" s="1028">
        <v>144</v>
      </c>
      <c r="L64" s="1028">
        <v>177</v>
      </c>
      <c r="M64" s="1028">
        <v>167</v>
      </c>
      <c r="N64" s="381"/>
      <c r="O64" s="370">
        <v>4393</v>
      </c>
    </row>
    <row r="65" spans="1:15" ht="9.75" customHeight="1" x14ac:dyDescent="0.2">
      <c r="A65" s="370"/>
      <c r="B65" s="380"/>
      <c r="C65" s="932" t="s">
        <v>59</v>
      </c>
      <c r="D65" s="928"/>
      <c r="E65" s="1028">
        <v>184</v>
      </c>
      <c r="F65" s="1028">
        <v>373</v>
      </c>
      <c r="G65" s="1028">
        <v>469</v>
      </c>
      <c r="H65" s="1028">
        <v>535</v>
      </c>
      <c r="I65" s="1028">
        <v>672</v>
      </c>
      <c r="J65" s="1028">
        <v>1057</v>
      </c>
      <c r="K65" s="1028">
        <v>753</v>
      </c>
      <c r="L65" s="1028">
        <v>628</v>
      </c>
      <c r="M65" s="1028">
        <v>687</v>
      </c>
      <c r="N65" s="381"/>
      <c r="O65" s="370">
        <v>16923</v>
      </c>
    </row>
    <row r="66" spans="1:15" ht="9.75" customHeight="1" x14ac:dyDescent="0.2">
      <c r="A66" s="370"/>
      <c r="B66" s="380"/>
      <c r="C66" s="932" t="s">
        <v>58</v>
      </c>
      <c r="D66" s="928"/>
      <c r="E66" s="1028">
        <v>825</v>
      </c>
      <c r="F66" s="1028">
        <v>1372</v>
      </c>
      <c r="G66" s="1028">
        <v>1892</v>
      </c>
      <c r="H66" s="1028">
        <v>1689</v>
      </c>
      <c r="I66" s="1028">
        <v>1987</v>
      </c>
      <c r="J66" s="1028">
        <v>3464</v>
      </c>
      <c r="K66" s="1028">
        <v>2473</v>
      </c>
      <c r="L66" s="1028">
        <v>4886</v>
      </c>
      <c r="M66" s="1028">
        <v>5944</v>
      </c>
      <c r="N66" s="381"/>
      <c r="O66" s="370">
        <v>81201</v>
      </c>
    </row>
    <row r="67" spans="1:15" ht="9.75" customHeight="1" x14ac:dyDescent="0.2">
      <c r="A67" s="370"/>
      <c r="B67" s="380"/>
      <c r="C67" s="932" t="s">
        <v>56</v>
      </c>
      <c r="D67" s="928"/>
      <c r="E67" s="1028">
        <v>115</v>
      </c>
      <c r="F67" s="1028">
        <v>174</v>
      </c>
      <c r="G67" s="1028">
        <v>186</v>
      </c>
      <c r="H67" s="1028">
        <v>234</v>
      </c>
      <c r="I67" s="1028">
        <v>249</v>
      </c>
      <c r="J67" s="1028">
        <v>443</v>
      </c>
      <c r="K67" s="1028">
        <v>238</v>
      </c>
      <c r="L67" s="1028">
        <v>231</v>
      </c>
      <c r="M67" s="1028">
        <v>220</v>
      </c>
      <c r="N67" s="381"/>
      <c r="O67" s="370">
        <v>4403</v>
      </c>
    </row>
    <row r="68" spans="1:15" ht="9.75" customHeight="1" x14ac:dyDescent="0.2">
      <c r="A68" s="370"/>
      <c r="B68" s="380"/>
      <c r="C68" s="932" t="s">
        <v>62</v>
      </c>
      <c r="D68" s="928"/>
      <c r="E68" s="1028">
        <v>1229</v>
      </c>
      <c r="F68" s="1028">
        <v>2735</v>
      </c>
      <c r="G68" s="1028">
        <v>2798</v>
      </c>
      <c r="H68" s="1028">
        <v>2882</v>
      </c>
      <c r="I68" s="1028">
        <v>3337</v>
      </c>
      <c r="J68" s="1028">
        <v>4929</v>
      </c>
      <c r="K68" s="1028">
        <v>3042</v>
      </c>
      <c r="L68" s="1028">
        <v>4802</v>
      </c>
      <c r="M68" s="1028">
        <v>3868</v>
      </c>
      <c r="N68" s="381"/>
      <c r="O68" s="370">
        <v>88638</v>
      </c>
    </row>
    <row r="69" spans="1:15" ht="9.75" customHeight="1" x14ac:dyDescent="0.2">
      <c r="A69" s="370"/>
      <c r="B69" s="380"/>
      <c r="C69" s="932" t="s">
        <v>78</v>
      </c>
      <c r="D69" s="928"/>
      <c r="E69" s="1028">
        <v>336</v>
      </c>
      <c r="F69" s="1028">
        <v>580</v>
      </c>
      <c r="G69" s="1028">
        <v>640</v>
      </c>
      <c r="H69" s="1028">
        <v>586</v>
      </c>
      <c r="I69" s="1028">
        <v>273</v>
      </c>
      <c r="J69" s="1028">
        <v>677</v>
      </c>
      <c r="K69" s="1028">
        <v>442</v>
      </c>
      <c r="L69" s="1028">
        <v>1124</v>
      </c>
      <c r="M69" s="1028">
        <v>1065</v>
      </c>
      <c r="N69" s="381"/>
      <c r="O69" s="370">
        <v>18640</v>
      </c>
    </row>
    <row r="70" spans="1:15" ht="9.75" customHeight="1" x14ac:dyDescent="0.2">
      <c r="A70" s="370"/>
      <c r="B70" s="380"/>
      <c r="C70" s="932" t="s">
        <v>57</v>
      </c>
      <c r="D70" s="928"/>
      <c r="E70" s="1028">
        <v>485</v>
      </c>
      <c r="F70" s="1028">
        <v>1173</v>
      </c>
      <c r="G70" s="1028">
        <v>990</v>
      </c>
      <c r="H70" s="1028">
        <v>1651</v>
      </c>
      <c r="I70" s="1028">
        <v>1761</v>
      </c>
      <c r="J70" s="1028">
        <v>2024</v>
      </c>
      <c r="K70" s="1028">
        <v>1508</v>
      </c>
      <c r="L70" s="1028">
        <v>1773</v>
      </c>
      <c r="M70" s="1028">
        <v>1463</v>
      </c>
      <c r="N70" s="381"/>
      <c r="O70" s="370">
        <v>35533</v>
      </c>
    </row>
    <row r="71" spans="1:15" ht="9.75" customHeight="1" x14ac:dyDescent="0.2">
      <c r="A71" s="370"/>
      <c r="B71" s="380"/>
      <c r="C71" s="932" t="s">
        <v>64</v>
      </c>
      <c r="D71" s="928"/>
      <c r="E71" s="1028">
        <v>92</v>
      </c>
      <c r="F71" s="1028">
        <v>191</v>
      </c>
      <c r="G71" s="1028">
        <v>151</v>
      </c>
      <c r="H71" s="1028">
        <v>236</v>
      </c>
      <c r="I71" s="1028">
        <v>301</v>
      </c>
      <c r="J71" s="1028">
        <v>352</v>
      </c>
      <c r="K71" s="1028">
        <v>419</v>
      </c>
      <c r="L71" s="1028">
        <v>414</v>
      </c>
      <c r="M71" s="1028">
        <v>563</v>
      </c>
      <c r="N71" s="381"/>
      <c r="O71" s="370">
        <v>6979</v>
      </c>
    </row>
    <row r="72" spans="1:15" ht="9.75" customHeight="1" x14ac:dyDescent="0.2">
      <c r="A72" s="370"/>
      <c r="B72" s="380"/>
      <c r="C72" s="932" t="s">
        <v>66</v>
      </c>
      <c r="D72" s="928"/>
      <c r="E72" s="1028">
        <v>63</v>
      </c>
      <c r="F72" s="1028">
        <v>118</v>
      </c>
      <c r="G72" s="1028">
        <v>112</v>
      </c>
      <c r="H72" s="1028">
        <v>132</v>
      </c>
      <c r="I72" s="1028">
        <v>164</v>
      </c>
      <c r="J72" s="1028">
        <v>262</v>
      </c>
      <c r="K72" s="1028">
        <v>154</v>
      </c>
      <c r="L72" s="1028">
        <v>193</v>
      </c>
      <c r="M72" s="1028">
        <v>120</v>
      </c>
      <c r="N72" s="381"/>
      <c r="O72" s="370">
        <v>5622</v>
      </c>
    </row>
    <row r="73" spans="1:15" ht="9.75" customHeight="1" x14ac:dyDescent="0.2">
      <c r="A73" s="370"/>
      <c r="B73" s="380"/>
      <c r="C73" s="932" t="s">
        <v>76</v>
      </c>
      <c r="D73" s="928"/>
      <c r="E73" s="1028">
        <v>187</v>
      </c>
      <c r="F73" s="1028">
        <v>299</v>
      </c>
      <c r="G73" s="1028">
        <v>340</v>
      </c>
      <c r="H73" s="1028">
        <v>430</v>
      </c>
      <c r="I73" s="1028">
        <v>445</v>
      </c>
      <c r="J73" s="1028">
        <v>967</v>
      </c>
      <c r="K73" s="1028">
        <v>434</v>
      </c>
      <c r="L73" s="1028">
        <v>366</v>
      </c>
      <c r="M73" s="1028">
        <v>405</v>
      </c>
      <c r="N73" s="381"/>
      <c r="O73" s="370">
        <v>12225</v>
      </c>
    </row>
    <row r="74" spans="1:15" ht="9.75" customHeight="1" x14ac:dyDescent="0.2">
      <c r="A74" s="370"/>
      <c r="B74" s="380"/>
      <c r="C74" s="932" t="s">
        <v>129</v>
      </c>
      <c r="D74" s="928"/>
      <c r="E74" s="1028">
        <v>230</v>
      </c>
      <c r="F74" s="1028">
        <v>347</v>
      </c>
      <c r="G74" s="1028">
        <v>381</v>
      </c>
      <c r="H74" s="1028">
        <v>425</v>
      </c>
      <c r="I74" s="1028">
        <v>499</v>
      </c>
      <c r="J74" s="1028">
        <v>588</v>
      </c>
      <c r="K74" s="1028">
        <v>535</v>
      </c>
      <c r="L74" s="1028">
        <v>558</v>
      </c>
      <c r="M74" s="1028">
        <v>486</v>
      </c>
      <c r="N74" s="381"/>
      <c r="O74" s="370">
        <v>8291</v>
      </c>
    </row>
    <row r="75" spans="1:15" ht="9.75" customHeight="1" x14ac:dyDescent="0.2">
      <c r="A75" s="370"/>
      <c r="B75" s="380"/>
      <c r="C75" s="932" t="s">
        <v>130</v>
      </c>
      <c r="D75" s="928"/>
      <c r="E75" s="1028">
        <v>129</v>
      </c>
      <c r="F75" s="1028">
        <v>276</v>
      </c>
      <c r="G75" s="1028">
        <v>221</v>
      </c>
      <c r="H75" s="1028">
        <v>237</v>
      </c>
      <c r="I75" s="1028">
        <v>232</v>
      </c>
      <c r="J75" s="1028">
        <v>376</v>
      </c>
      <c r="K75" s="1028">
        <v>306</v>
      </c>
      <c r="L75" s="1028">
        <v>271</v>
      </c>
      <c r="M75" s="1028">
        <v>255</v>
      </c>
      <c r="N75" s="381"/>
      <c r="O75" s="370">
        <v>12043</v>
      </c>
    </row>
    <row r="76" spans="1:15" s="408" customFormat="1" ht="8.25" customHeight="1" x14ac:dyDescent="0.2">
      <c r="A76" s="404"/>
      <c r="B76" s="405"/>
      <c r="C76" s="1706" t="s">
        <v>625</v>
      </c>
      <c r="D76" s="1706"/>
      <c r="E76" s="1706"/>
      <c r="F76" s="1706"/>
      <c r="G76" s="1706"/>
      <c r="H76" s="1706"/>
      <c r="I76" s="1706"/>
      <c r="J76" s="1706"/>
      <c r="K76" s="1706"/>
      <c r="L76" s="1706"/>
      <c r="M76" s="1706"/>
      <c r="N76" s="381"/>
      <c r="O76" s="404"/>
    </row>
    <row r="77" spans="1:15" ht="8.25" customHeight="1" x14ac:dyDescent="0.2">
      <c r="A77" s="370"/>
      <c r="B77" s="380"/>
      <c r="C77" s="1702" t="s">
        <v>483</v>
      </c>
      <c r="D77" s="1702"/>
      <c r="E77" s="1702"/>
      <c r="F77" s="1702"/>
      <c r="G77" s="1702"/>
      <c r="H77" s="1702"/>
      <c r="I77" s="1702"/>
      <c r="J77" s="1702"/>
      <c r="K77" s="1702"/>
      <c r="L77" s="1702"/>
      <c r="M77" s="1702"/>
      <c r="N77" s="933"/>
      <c r="O77" s="370"/>
    </row>
    <row r="78" spans="1:15" ht="8.25" customHeight="1" x14ac:dyDescent="0.2">
      <c r="A78" s="370"/>
      <c r="B78" s="380"/>
      <c r="C78" s="934" t="s">
        <v>484</v>
      </c>
      <c r="D78" s="934"/>
      <c r="E78" s="934"/>
      <c r="F78" s="934"/>
      <c r="G78" s="934"/>
      <c r="H78" s="934"/>
      <c r="I78" s="934"/>
      <c r="J78" s="935"/>
      <c r="K78" s="1702"/>
      <c r="L78" s="1702"/>
      <c r="M78" s="1702"/>
      <c r="N78" s="1703"/>
      <c r="O78" s="370"/>
    </row>
    <row r="79" spans="1:15" ht="11.25" customHeight="1" x14ac:dyDescent="0.2">
      <c r="A79" s="370"/>
      <c r="B79" s="380"/>
      <c r="C79" s="936" t="s">
        <v>413</v>
      </c>
      <c r="D79" s="89"/>
      <c r="E79" s="89"/>
      <c r="F79" s="89"/>
      <c r="G79" s="703" t="s">
        <v>133</v>
      </c>
      <c r="H79" s="89"/>
      <c r="I79" s="89"/>
      <c r="J79" s="89"/>
      <c r="K79" s="89"/>
      <c r="L79" s="89"/>
      <c r="M79" s="89"/>
      <c r="N79" s="381"/>
      <c r="O79" s="370"/>
    </row>
    <row r="80" spans="1:15" ht="13.5" customHeight="1" x14ac:dyDescent="0.2">
      <c r="A80" s="370"/>
      <c r="B80" s="380"/>
      <c r="C80" s="370"/>
      <c r="D80" s="370"/>
      <c r="E80" s="377"/>
      <c r="F80" s="377"/>
      <c r="G80" s="377"/>
      <c r="H80" s="377"/>
      <c r="I80" s="377"/>
      <c r="J80" s="377"/>
      <c r="K80" s="1704">
        <v>43617</v>
      </c>
      <c r="L80" s="1704"/>
      <c r="M80" s="1704"/>
      <c r="N80" s="414">
        <v>19</v>
      </c>
      <c r="O80" s="377"/>
    </row>
    <row r="81" ht="13.5" customHeight="1" x14ac:dyDescent="0.2"/>
  </sheetData>
  <mergeCells count="25">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 ref="E6:H6"/>
    <mergeCell ref="I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4"/>
  <sheetViews>
    <sheetView workbookViewId="0"/>
  </sheetViews>
  <sheetFormatPr defaultRowHeight="12.75" x14ac:dyDescent="0.2"/>
  <cols>
    <col min="1" max="1" width="1" style="375" customWidth="1"/>
    <col min="2" max="2" width="2.5703125" style="375" customWidth="1"/>
    <col min="3" max="3" width="1.140625" style="375" customWidth="1"/>
    <col min="4" max="4" width="24.42578125" style="375" customWidth="1"/>
    <col min="5" max="10" width="7.5703125" style="386" customWidth="1"/>
    <col min="11" max="11" width="7.5703125" style="415" customWidth="1"/>
    <col min="12" max="12" width="7.5703125" style="386" customWidth="1"/>
    <col min="13" max="13" width="7.7109375" style="415" customWidth="1"/>
    <col min="14" max="14" width="2.5703125" style="375" customWidth="1"/>
    <col min="15" max="15" width="1" style="375" customWidth="1"/>
    <col min="16" max="16384" width="9.140625" style="375"/>
  </cols>
  <sheetData>
    <row r="1" spans="1:15" ht="13.5" customHeight="1" x14ac:dyDescent="0.2">
      <c r="A1" s="370"/>
      <c r="B1" s="374"/>
      <c r="C1" s="374"/>
      <c r="D1" s="374"/>
      <c r="E1" s="374"/>
      <c r="F1" s="371"/>
      <c r="G1" s="371"/>
      <c r="H1" s="371"/>
      <c r="I1" s="371"/>
      <c r="J1" s="371"/>
      <c r="K1" s="1572" t="s">
        <v>322</v>
      </c>
      <c r="L1" s="1572"/>
      <c r="M1" s="1572"/>
      <c r="N1" s="370"/>
    </row>
    <row r="2" spans="1:15" ht="6" customHeight="1" x14ac:dyDescent="0.2">
      <c r="A2" s="370"/>
      <c r="B2" s="1047"/>
      <c r="C2" s="1046"/>
      <c r="D2" s="1046"/>
      <c r="E2" s="1038"/>
      <c r="F2" s="1039"/>
      <c r="G2" s="1039"/>
      <c r="H2" s="1039"/>
      <c r="I2" s="1039"/>
      <c r="J2" s="1039"/>
      <c r="K2" s="1040"/>
      <c r="L2" s="1039"/>
      <c r="M2" s="1040"/>
      <c r="N2" s="421"/>
      <c r="O2" s="370"/>
    </row>
    <row r="3" spans="1:15" ht="11.25" customHeight="1" thickBot="1" x14ac:dyDescent="0.25">
      <c r="A3" s="370"/>
      <c r="B3" s="433"/>
      <c r="C3" s="380"/>
      <c r="D3" s="380"/>
      <c r="E3" s="377"/>
      <c r="F3" s="377"/>
      <c r="G3" s="377"/>
      <c r="H3" s="377"/>
      <c r="I3" s="377" t="s">
        <v>34</v>
      </c>
      <c r="J3" s="377"/>
      <c r="K3" s="679"/>
      <c r="L3" s="377"/>
      <c r="M3" s="945" t="s">
        <v>72</v>
      </c>
      <c r="N3" s="487"/>
      <c r="O3" s="370"/>
    </row>
    <row r="4" spans="1:15" ht="13.5" thickBot="1" x14ac:dyDescent="0.25">
      <c r="A4" s="370"/>
      <c r="B4" s="433"/>
      <c r="C4" s="1697" t="s">
        <v>494</v>
      </c>
      <c r="D4" s="1698"/>
      <c r="E4" s="1698"/>
      <c r="F4" s="1698"/>
      <c r="G4" s="1698"/>
      <c r="H4" s="1698"/>
      <c r="I4" s="1698"/>
      <c r="J4" s="1698"/>
      <c r="K4" s="1698"/>
      <c r="L4" s="1698"/>
      <c r="M4" s="1699"/>
      <c r="N4" s="487"/>
      <c r="O4" s="370"/>
    </row>
    <row r="5" spans="1:15" ht="7.5" customHeight="1" x14ac:dyDescent="0.2">
      <c r="A5" s="370"/>
      <c r="B5" s="433"/>
      <c r="C5" s="1088" t="s">
        <v>77</v>
      </c>
      <c r="D5" s="396"/>
      <c r="E5" s="411"/>
      <c r="F5" s="411"/>
      <c r="G5" s="411"/>
      <c r="H5" s="411"/>
      <c r="I5" s="411"/>
      <c r="J5" s="411"/>
      <c r="K5" s="411"/>
      <c r="L5" s="411"/>
      <c r="M5" s="411"/>
      <c r="N5" s="487"/>
      <c r="O5" s="370"/>
    </row>
    <row r="6" spans="1:15" ht="12" customHeight="1" x14ac:dyDescent="0.2">
      <c r="A6" s="370"/>
      <c r="B6" s="433"/>
      <c r="C6" s="88"/>
      <c r="D6" s="378"/>
      <c r="E6" s="1694">
        <v>2018</v>
      </c>
      <c r="F6" s="1694"/>
      <c r="G6" s="1694"/>
      <c r="H6" s="1694"/>
      <c r="I6" s="1711">
        <v>2019</v>
      </c>
      <c r="J6" s="1712"/>
      <c r="K6" s="1712"/>
      <c r="L6" s="1712"/>
      <c r="M6" s="1712"/>
      <c r="N6" s="487"/>
      <c r="O6" s="370"/>
    </row>
    <row r="7" spans="1:15" s="384" customFormat="1" ht="12.75" customHeight="1" x14ac:dyDescent="0.2">
      <c r="A7" s="382"/>
      <c r="B7" s="529"/>
      <c r="C7" s="389"/>
      <c r="D7" s="389"/>
      <c r="E7" s="750" t="s">
        <v>96</v>
      </c>
      <c r="F7" s="750" t="s">
        <v>95</v>
      </c>
      <c r="G7" s="751" t="s">
        <v>94</v>
      </c>
      <c r="H7" s="751" t="s">
        <v>93</v>
      </c>
      <c r="I7" s="750" t="s">
        <v>92</v>
      </c>
      <c r="J7" s="751" t="s">
        <v>103</v>
      </c>
      <c r="K7" s="751" t="s">
        <v>102</v>
      </c>
      <c r="L7" s="751" t="s">
        <v>101</v>
      </c>
      <c r="M7" s="751" t="s">
        <v>100</v>
      </c>
      <c r="N7" s="487"/>
      <c r="O7" s="370"/>
    </row>
    <row r="8" spans="1:15" ht="12.75" customHeight="1" x14ac:dyDescent="0.2">
      <c r="A8" s="370"/>
      <c r="B8" s="433"/>
      <c r="C8" s="1688" t="s">
        <v>495</v>
      </c>
      <c r="D8" s="1688"/>
      <c r="E8" s="1029">
        <v>86008</v>
      </c>
      <c r="F8" s="1029">
        <v>87369</v>
      </c>
      <c r="G8" s="1029">
        <v>88712</v>
      </c>
      <c r="H8" s="1029">
        <v>89739</v>
      </c>
      <c r="I8" s="1029">
        <v>91065</v>
      </c>
      <c r="J8" s="1029">
        <v>92111</v>
      </c>
      <c r="K8" s="1029">
        <v>92894</v>
      </c>
      <c r="L8" s="1029">
        <v>93409</v>
      </c>
      <c r="M8" s="1029">
        <v>93649</v>
      </c>
      <c r="N8" s="487"/>
      <c r="O8" s="370"/>
    </row>
    <row r="9" spans="1:15" ht="12.75" customHeight="1" x14ac:dyDescent="0.2">
      <c r="A9" s="370"/>
      <c r="B9" s="433"/>
      <c r="C9" s="1705" t="s">
        <v>331</v>
      </c>
      <c r="D9" s="1705"/>
      <c r="E9" s="1024"/>
      <c r="F9" s="1024"/>
      <c r="G9" s="1024"/>
      <c r="H9" s="1024"/>
      <c r="I9" s="1024"/>
      <c r="J9" s="1024"/>
      <c r="K9" s="1024"/>
      <c r="L9" s="1024"/>
      <c r="M9" s="1024"/>
      <c r="N9" s="487"/>
      <c r="O9" s="370"/>
    </row>
    <row r="10" spans="1:15" ht="10.5" customHeight="1" x14ac:dyDescent="0.2">
      <c r="A10" s="370"/>
      <c r="B10" s="433"/>
      <c r="C10" s="932" t="s">
        <v>61</v>
      </c>
      <c r="D10" s="928"/>
      <c r="E10" s="1030">
        <v>5804</v>
      </c>
      <c r="F10" s="1030">
        <v>5944</v>
      </c>
      <c r="G10" s="1030">
        <v>6094</v>
      </c>
      <c r="H10" s="1030">
        <v>6177</v>
      </c>
      <c r="I10" s="1030">
        <v>6301</v>
      </c>
      <c r="J10" s="1030">
        <v>6415</v>
      </c>
      <c r="K10" s="1030">
        <v>6428</v>
      </c>
      <c r="L10" s="1030">
        <v>6421</v>
      </c>
      <c r="M10" s="1030">
        <v>6411</v>
      </c>
      <c r="N10" s="487"/>
      <c r="O10" s="370">
        <v>24716</v>
      </c>
    </row>
    <row r="11" spans="1:15" ht="10.5" customHeight="1" x14ac:dyDescent="0.2">
      <c r="A11" s="370"/>
      <c r="B11" s="433"/>
      <c r="C11" s="932" t="s">
        <v>54</v>
      </c>
      <c r="D11" s="928"/>
      <c r="E11" s="1030">
        <v>1370</v>
      </c>
      <c r="F11" s="1030">
        <v>1377</v>
      </c>
      <c r="G11" s="1030">
        <v>1389</v>
      </c>
      <c r="H11" s="1030">
        <v>1406</v>
      </c>
      <c r="I11" s="1030">
        <v>1411</v>
      </c>
      <c r="J11" s="1030">
        <v>1415</v>
      </c>
      <c r="K11" s="1030">
        <v>1420</v>
      </c>
      <c r="L11" s="1030">
        <v>1426</v>
      </c>
      <c r="M11" s="1030">
        <v>1430</v>
      </c>
      <c r="N11" s="487"/>
      <c r="O11" s="370">
        <v>5505</v>
      </c>
    </row>
    <row r="12" spans="1:15" ht="10.5" customHeight="1" x14ac:dyDescent="0.2">
      <c r="A12" s="370"/>
      <c r="B12" s="433"/>
      <c r="C12" s="932" t="s">
        <v>63</v>
      </c>
      <c r="D12" s="928"/>
      <c r="E12" s="1030">
        <v>7623</v>
      </c>
      <c r="F12" s="1030">
        <v>7762</v>
      </c>
      <c r="G12" s="1030">
        <v>7867</v>
      </c>
      <c r="H12" s="1030">
        <v>7946</v>
      </c>
      <c r="I12" s="1030">
        <v>8040</v>
      </c>
      <c r="J12" s="1030">
        <v>8103</v>
      </c>
      <c r="K12" s="1030">
        <v>8118</v>
      </c>
      <c r="L12" s="1030">
        <v>8122</v>
      </c>
      <c r="M12" s="1030">
        <v>8130</v>
      </c>
      <c r="N12" s="487"/>
      <c r="O12" s="370">
        <v>35834</v>
      </c>
    </row>
    <row r="13" spans="1:15" ht="10.5" customHeight="1" x14ac:dyDescent="0.2">
      <c r="A13" s="370"/>
      <c r="B13" s="433"/>
      <c r="C13" s="932" t="s">
        <v>65</v>
      </c>
      <c r="D13" s="928"/>
      <c r="E13" s="1030">
        <v>1449</v>
      </c>
      <c r="F13" s="1030">
        <v>1475</v>
      </c>
      <c r="G13" s="1030">
        <v>1503</v>
      </c>
      <c r="H13" s="1030">
        <v>1522</v>
      </c>
      <c r="I13" s="1030">
        <v>1535</v>
      </c>
      <c r="J13" s="1030">
        <v>1551</v>
      </c>
      <c r="K13" s="1030">
        <v>1558</v>
      </c>
      <c r="L13" s="1030">
        <v>1563</v>
      </c>
      <c r="M13" s="1030">
        <v>1560</v>
      </c>
      <c r="N13" s="487"/>
      <c r="O13" s="370">
        <v>3304</v>
      </c>
    </row>
    <row r="14" spans="1:15" ht="10.5" customHeight="1" x14ac:dyDescent="0.2">
      <c r="A14" s="370"/>
      <c r="B14" s="433"/>
      <c r="C14" s="932" t="s">
        <v>74</v>
      </c>
      <c r="D14" s="928"/>
      <c r="E14" s="1030">
        <v>1869</v>
      </c>
      <c r="F14" s="1030">
        <v>1885</v>
      </c>
      <c r="G14" s="1030">
        <v>1895</v>
      </c>
      <c r="H14" s="1030">
        <v>1905</v>
      </c>
      <c r="I14" s="1030">
        <v>1921</v>
      </c>
      <c r="J14" s="1030">
        <v>1923</v>
      </c>
      <c r="K14" s="1030">
        <v>1928</v>
      </c>
      <c r="L14" s="1030">
        <v>1933</v>
      </c>
      <c r="M14" s="1030">
        <v>1928</v>
      </c>
      <c r="N14" s="487"/>
      <c r="O14" s="370">
        <v>6334</v>
      </c>
    </row>
    <row r="15" spans="1:15" ht="10.5" customHeight="1" x14ac:dyDescent="0.2">
      <c r="A15" s="370"/>
      <c r="B15" s="433"/>
      <c r="C15" s="932" t="s">
        <v>60</v>
      </c>
      <c r="D15" s="928"/>
      <c r="E15" s="1030">
        <v>3281</v>
      </c>
      <c r="F15" s="1030">
        <v>3318</v>
      </c>
      <c r="G15" s="1030">
        <v>3359</v>
      </c>
      <c r="H15" s="1030">
        <v>3394</v>
      </c>
      <c r="I15" s="1030">
        <v>3415</v>
      </c>
      <c r="J15" s="1030">
        <v>3430</v>
      </c>
      <c r="K15" s="1030">
        <v>3457</v>
      </c>
      <c r="L15" s="1030">
        <v>3468</v>
      </c>
      <c r="M15" s="1030">
        <v>3476</v>
      </c>
      <c r="N15" s="487"/>
      <c r="O15" s="370">
        <v>14052</v>
      </c>
    </row>
    <row r="16" spans="1:15" ht="10.5" customHeight="1" x14ac:dyDescent="0.2">
      <c r="A16" s="370"/>
      <c r="B16" s="433"/>
      <c r="C16" s="932" t="s">
        <v>55</v>
      </c>
      <c r="D16" s="928"/>
      <c r="E16" s="1030">
        <v>1451</v>
      </c>
      <c r="F16" s="1030">
        <v>1471</v>
      </c>
      <c r="G16" s="1030">
        <v>1491</v>
      </c>
      <c r="H16" s="1030">
        <v>1506</v>
      </c>
      <c r="I16" s="1030">
        <v>1536</v>
      </c>
      <c r="J16" s="1030">
        <v>1550</v>
      </c>
      <c r="K16" s="1030">
        <v>1567</v>
      </c>
      <c r="L16" s="1030">
        <v>1573</v>
      </c>
      <c r="M16" s="1030">
        <v>1580</v>
      </c>
      <c r="N16" s="487"/>
      <c r="O16" s="370">
        <v>5973</v>
      </c>
    </row>
    <row r="17" spans="1:15" ht="10.5" customHeight="1" x14ac:dyDescent="0.2">
      <c r="A17" s="370"/>
      <c r="B17" s="433"/>
      <c r="C17" s="932" t="s">
        <v>73</v>
      </c>
      <c r="D17" s="928"/>
      <c r="E17" s="1030">
        <v>3097</v>
      </c>
      <c r="F17" s="1030">
        <v>3140</v>
      </c>
      <c r="G17" s="1030">
        <v>3198</v>
      </c>
      <c r="H17" s="1030">
        <v>3220</v>
      </c>
      <c r="I17" s="1030">
        <v>3272</v>
      </c>
      <c r="J17" s="1030">
        <v>3324</v>
      </c>
      <c r="K17" s="1030">
        <v>3370</v>
      </c>
      <c r="L17" s="1030">
        <v>3416</v>
      </c>
      <c r="M17" s="1030">
        <v>3424</v>
      </c>
      <c r="N17" s="487"/>
      <c r="O17" s="370">
        <v>26102</v>
      </c>
    </row>
    <row r="18" spans="1:15" ht="10.5" customHeight="1" x14ac:dyDescent="0.2">
      <c r="A18" s="370"/>
      <c r="B18" s="433"/>
      <c r="C18" s="932" t="s">
        <v>75</v>
      </c>
      <c r="D18" s="928"/>
      <c r="E18" s="1030">
        <v>1684</v>
      </c>
      <c r="F18" s="1030">
        <v>1699</v>
      </c>
      <c r="G18" s="1030">
        <v>1709</v>
      </c>
      <c r="H18" s="1030">
        <v>1717</v>
      </c>
      <c r="I18" s="1030">
        <v>1745</v>
      </c>
      <c r="J18" s="1030">
        <v>1757</v>
      </c>
      <c r="K18" s="1030">
        <v>1768</v>
      </c>
      <c r="L18" s="1030">
        <v>1779</v>
      </c>
      <c r="M18" s="1030">
        <v>1782</v>
      </c>
      <c r="N18" s="487"/>
      <c r="O18" s="370">
        <v>4393</v>
      </c>
    </row>
    <row r="19" spans="1:15" ht="10.5" customHeight="1" x14ac:dyDescent="0.2">
      <c r="A19" s="370"/>
      <c r="B19" s="433"/>
      <c r="C19" s="932" t="s">
        <v>59</v>
      </c>
      <c r="D19" s="928"/>
      <c r="E19" s="1030">
        <v>3498</v>
      </c>
      <c r="F19" s="1030">
        <v>3537</v>
      </c>
      <c r="G19" s="1030">
        <v>3601</v>
      </c>
      <c r="H19" s="1030">
        <v>3631</v>
      </c>
      <c r="I19" s="1030">
        <v>3688</v>
      </c>
      <c r="J19" s="1030">
        <v>3732</v>
      </c>
      <c r="K19" s="1030">
        <v>3771</v>
      </c>
      <c r="L19" s="1030">
        <v>3784</v>
      </c>
      <c r="M19" s="1030">
        <v>3784</v>
      </c>
      <c r="N19" s="487"/>
      <c r="O19" s="370">
        <v>16923</v>
      </c>
    </row>
    <row r="20" spans="1:15" ht="10.5" customHeight="1" x14ac:dyDescent="0.2">
      <c r="A20" s="370"/>
      <c r="B20" s="433"/>
      <c r="C20" s="932" t="s">
        <v>58</v>
      </c>
      <c r="D20" s="928"/>
      <c r="E20" s="1030">
        <v>15150</v>
      </c>
      <c r="F20" s="1030">
        <v>15430</v>
      </c>
      <c r="G20" s="1030">
        <v>15710</v>
      </c>
      <c r="H20" s="1030">
        <v>15915</v>
      </c>
      <c r="I20" s="1030">
        <v>16201</v>
      </c>
      <c r="J20" s="1030">
        <v>16445</v>
      </c>
      <c r="K20" s="1030">
        <v>16608</v>
      </c>
      <c r="L20" s="1030">
        <v>16688</v>
      </c>
      <c r="M20" s="1030">
        <v>16683</v>
      </c>
      <c r="N20" s="487"/>
      <c r="O20" s="370">
        <v>81201</v>
      </c>
    </row>
    <row r="21" spans="1:15" ht="10.5" customHeight="1" x14ac:dyDescent="0.2">
      <c r="A21" s="370"/>
      <c r="B21" s="433"/>
      <c r="C21" s="932" t="s">
        <v>56</v>
      </c>
      <c r="D21" s="928"/>
      <c r="E21" s="1030">
        <v>1195</v>
      </c>
      <c r="F21" s="1030">
        <v>1207</v>
      </c>
      <c r="G21" s="1030">
        <v>1222</v>
      </c>
      <c r="H21" s="1030">
        <v>1228</v>
      </c>
      <c r="I21" s="1030">
        <v>1236</v>
      </c>
      <c r="J21" s="1030">
        <v>1247</v>
      </c>
      <c r="K21" s="1030">
        <v>1255</v>
      </c>
      <c r="L21" s="1030">
        <v>1266</v>
      </c>
      <c r="M21" s="1030">
        <v>1266</v>
      </c>
      <c r="N21" s="487"/>
      <c r="O21" s="370">
        <v>4403</v>
      </c>
    </row>
    <row r="22" spans="1:15" ht="10.5" customHeight="1" x14ac:dyDescent="0.2">
      <c r="A22" s="370"/>
      <c r="B22" s="433"/>
      <c r="C22" s="932" t="s">
        <v>62</v>
      </c>
      <c r="D22" s="928"/>
      <c r="E22" s="1030">
        <v>14768</v>
      </c>
      <c r="F22" s="1030">
        <v>15025</v>
      </c>
      <c r="G22" s="1030">
        <v>15256</v>
      </c>
      <c r="H22" s="1030">
        <v>15458</v>
      </c>
      <c r="I22" s="1030">
        <v>15689</v>
      </c>
      <c r="J22" s="1030">
        <v>15894</v>
      </c>
      <c r="K22" s="1030">
        <v>16071</v>
      </c>
      <c r="L22" s="1030">
        <v>16182</v>
      </c>
      <c r="M22" s="1030">
        <v>16238</v>
      </c>
      <c r="N22" s="487"/>
      <c r="O22" s="370">
        <v>88638</v>
      </c>
    </row>
    <row r="23" spans="1:15" ht="10.5" customHeight="1" x14ac:dyDescent="0.2">
      <c r="A23" s="370"/>
      <c r="B23" s="433"/>
      <c r="C23" s="932" t="s">
        <v>78</v>
      </c>
      <c r="D23" s="928"/>
      <c r="E23" s="1030">
        <v>3951</v>
      </c>
      <c r="F23" s="1030">
        <v>4011</v>
      </c>
      <c r="G23" s="1030">
        <v>4041</v>
      </c>
      <c r="H23" s="1030">
        <v>4082</v>
      </c>
      <c r="I23" s="1030">
        <v>4150</v>
      </c>
      <c r="J23" s="1030">
        <v>4178</v>
      </c>
      <c r="K23" s="1030">
        <v>4200</v>
      </c>
      <c r="L23" s="1030">
        <v>4247</v>
      </c>
      <c r="M23" s="1030">
        <v>4291</v>
      </c>
      <c r="N23" s="487"/>
      <c r="O23" s="370">
        <v>18640</v>
      </c>
    </row>
    <row r="24" spans="1:15" ht="10.5" customHeight="1" x14ac:dyDescent="0.2">
      <c r="A24" s="370"/>
      <c r="B24" s="433"/>
      <c r="C24" s="932" t="s">
        <v>57</v>
      </c>
      <c r="D24" s="928"/>
      <c r="E24" s="1030">
        <v>6282</v>
      </c>
      <c r="F24" s="1030">
        <v>6406</v>
      </c>
      <c r="G24" s="1030">
        <v>6555</v>
      </c>
      <c r="H24" s="1030">
        <v>6657</v>
      </c>
      <c r="I24" s="1030">
        <v>6784</v>
      </c>
      <c r="J24" s="1030">
        <v>6873</v>
      </c>
      <c r="K24" s="1030">
        <v>7014</v>
      </c>
      <c r="L24" s="1030">
        <v>7099</v>
      </c>
      <c r="M24" s="1030">
        <v>7181</v>
      </c>
      <c r="N24" s="487"/>
      <c r="O24" s="370">
        <v>35533</v>
      </c>
    </row>
    <row r="25" spans="1:15" ht="10.5" customHeight="1" x14ac:dyDescent="0.2">
      <c r="A25" s="370"/>
      <c r="B25" s="433"/>
      <c r="C25" s="932" t="s">
        <v>64</v>
      </c>
      <c r="D25" s="928"/>
      <c r="E25" s="1030">
        <v>2337</v>
      </c>
      <c r="F25" s="1030">
        <v>2367</v>
      </c>
      <c r="G25" s="1030">
        <v>2395</v>
      </c>
      <c r="H25" s="1030">
        <v>2425</v>
      </c>
      <c r="I25" s="1030">
        <v>2453</v>
      </c>
      <c r="J25" s="1030">
        <v>2472</v>
      </c>
      <c r="K25" s="1030">
        <v>2491</v>
      </c>
      <c r="L25" s="1030">
        <v>2510</v>
      </c>
      <c r="M25" s="1030">
        <v>2516</v>
      </c>
      <c r="N25" s="487"/>
      <c r="O25" s="370">
        <v>6979</v>
      </c>
    </row>
    <row r="26" spans="1:15" ht="10.5" customHeight="1" x14ac:dyDescent="0.2">
      <c r="A26" s="370"/>
      <c r="B26" s="433"/>
      <c r="C26" s="932" t="s">
        <v>66</v>
      </c>
      <c r="D26" s="928"/>
      <c r="E26" s="1030">
        <v>2268</v>
      </c>
      <c r="F26" s="1030">
        <v>2296</v>
      </c>
      <c r="G26" s="1030">
        <v>2322</v>
      </c>
      <c r="H26" s="1030">
        <v>2347</v>
      </c>
      <c r="I26" s="1030">
        <v>2377</v>
      </c>
      <c r="J26" s="1030">
        <v>2402</v>
      </c>
      <c r="K26" s="1030">
        <v>2415</v>
      </c>
      <c r="L26" s="1030">
        <v>2432</v>
      </c>
      <c r="M26" s="1030">
        <v>2447</v>
      </c>
      <c r="N26" s="487"/>
      <c r="O26" s="370">
        <v>5622</v>
      </c>
    </row>
    <row r="27" spans="1:15" ht="10.5" customHeight="1" x14ac:dyDescent="0.2">
      <c r="A27" s="370"/>
      <c r="B27" s="433"/>
      <c r="C27" s="932" t="s">
        <v>76</v>
      </c>
      <c r="D27" s="928"/>
      <c r="E27" s="1030">
        <v>3318</v>
      </c>
      <c r="F27" s="1030">
        <v>3354</v>
      </c>
      <c r="G27" s="1030">
        <v>3396</v>
      </c>
      <c r="H27" s="1030">
        <v>3430</v>
      </c>
      <c r="I27" s="1030">
        <v>3471</v>
      </c>
      <c r="J27" s="1030">
        <v>3521</v>
      </c>
      <c r="K27" s="1030">
        <v>3555</v>
      </c>
      <c r="L27" s="1030">
        <v>3578</v>
      </c>
      <c r="M27" s="1030">
        <v>3589</v>
      </c>
      <c r="N27" s="487"/>
      <c r="O27" s="370">
        <v>12225</v>
      </c>
    </row>
    <row r="28" spans="1:15" ht="10.5" customHeight="1" x14ac:dyDescent="0.2">
      <c r="A28" s="370"/>
      <c r="B28" s="433"/>
      <c r="C28" s="932" t="s">
        <v>129</v>
      </c>
      <c r="D28" s="928"/>
      <c r="E28" s="1030">
        <v>2552</v>
      </c>
      <c r="F28" s="1030">
        <v>2575</v>
      </c>
      <c r="G28" s="1030">
        <v>2610</v>
      </c>
      <c r="H28" s="1030">
        <v>2651</v>
      </c>
      <c r="I28" s="1030">
        <v>2699</v>
      </c>
      <c r="J28" s="1030">
        <v>2726</v>
      </c>
      <c r="K28" s="1030">
        <v>2750</v>
      </c>
      <c r="L28" s="1030">
        <v>2774</v>
      </c>
      <c r="M28" s="1030">
        <v>2793</v>
      </c>
      <c r="N28" s="487"/>
      <c r="O28" s="370">
        <v>8291</v>
      </c>
    </row>
    <row r="29" spans="1:15" ht="10.5" customHeight="1" x14ac:dyDescent="0.2">
      <c r="A29" s="370"/>
      <c r="B29" s="433"/>
      <c r="C29" s="932" t="s">
        <v>130</v>
      </c>
      <c r="D29" s="928"/>
      <c r="E29" s="1030">
        <v>3061</v>
      </c>
      <c r="F29" s="1030">
        <v>3090</v>
      </c>
      <c r="G29" s="1030">
        <v>3099</v>
      </c>
      <c r="H29" s="1030">
        <v>3122</v>
      </c>
      <c r="I29" s="1030">
        <v>3141</v>
      </c>
      <c r="J29" s="1030">
        <v>3153</v>
      </c>
      <c r="K29" s="1030">
        <v>3150</v>
      </c>
      <c r="L29" s="1030">
        <v>3148</v>
      </c>
      <c r="M29" s="1030">
        <v>3140</v>
      </c>
      <c r="N29" s="487"/>
      <c r="O29" s="370">
        <v>12043</v>
      </c>
    </row>
    <row r="30" spans="1:15" ht="5.25" customHeight="1" thickBot="1" x14ac:dyDescent="0.25">
      <c r="A30" s="370"/>
      <c r="B30" s="433"/>
      <c r="C30" s="932"/>
      <c r="D30" s="928"/>
      <c r="E30" s="1030"/>
      <c r="F30" s="1030"/>
      <c r="G30" s="1030"/>
      <c r="H30" s="1030"/>
      <c r="I30" s="1030"/>
      <c r="J30" s="1030"/>
      <c r="K30" s="1030"/>
      <c r="L30" s="1030"/>
      <c r="M30" s="1030"/>
      <c r="N30" s="487"/>
      <c r="O30" s="370"/>
    </row>
    <row r="31" spans="1:15" ht="13.5" customHeight="1" thickBot="1" x14ac:dyDescent="0.25">
      <c r="A31" s="370"/>
      <c r="B31" s="433"/>
      <c r="C31" s="1675" t="s">
        <v>1</v>
      </c>
      <c r="D31" s="1676"/>
      <c r="E31" s="1676"/>
      <c r="F31" s="1676"/>
      <c r="G31" s="1676"/>
      <c r="H31" s="1676"/>
      <c r="I31" s="1676"/>
      <c r="J31" s="1676"/>
      <c r="K31" s="1676"/>
      <c r="L31" s="1676"/>
      <c r="M31" s="1677"/>
      <c r="N31" s="487"/>
      <c r="O31" s="370"/>
    </row>
    <row r="32" spans="1:15" s="401" customFormat="1" ht="8.25" customHeight="1" x14ac:dyDescent="0.2">
      <c r="A32" s="398"/>
      <c r="B32" s="1089"/>
      <c r="C32" s="528" t="s">
        <v>77</v>
      </c>
      <c r="D32" s="1090"/>
      <c r="E32" s="1091"/>
      <c r="F32" s="1091"/>
      <c r="G32" s="1091"/>
      <c r="H32" s="1091"/>
      <c r="I32" s="1091"/>
      <c r="J32" s="1091"/>
      <c r="K32" s="1091"/>
      <c r="L32" s="1091"/>
      <c r="M32" s="1091"/>
      <c r="N32" s="544"/>
      <c r="O32" s="398"/>
    </row>
    <row r="33" spans="1:15" s="408" customFormat="1" ht="13.5" customHeight="1" x14ac:dyDescent="0.2">
      <c r="A33" s="404"/>
      <c r="B33" s="680"/>
      <c r="C33" s="1705" t="s">
        <v>318</v>
      </c>
      <c r="D33" s="1705"/>
      <c r="E33" s="406">
        <v>174502</v>
      </c>
      <c r="F33" s="406">
        <v>165827</v>
      </c>
      <c r="G33" s="406">
        <v>168182</v>
      </c>
      <c r="H33" s="406">
        <v>173755</v>
      </c>
      <c r="I33" s="406">
        <v>186758</v>
      </c>
      <c r="J33" s="406">
        <v>182801</v>
      </c>
      <c r="K33" s="406">
        <v>177130</v>
      </c>
      <c r="L33" s="406">
        <v>168851</v>
      </c>
      <c r="M33" s="406">
        <v>165499</v>
      </c>
      <c r="N33" s="699"/>
      <c r="O33" s="404"/>
    </row>
    <row r="34" spans="1:15" s="408" customFormat="1" ht="12.75" customHeight="1" x14ac:dyDescent="0.2">
      <c r="A34" s="404"/>
      <c r="B34" s="680"/>
      <c r="C34" s="1033" t="s">
        <v>317</v>
      </c>
      <c r="D34" s="1033"/>
      <c r="E34" s="85"/>
      <c r="F34" s="85"/>
      <c r="G34" s="85"/>
      <c r="H34" s="85"/>
      <c r="I34" s="85"/>
      <c r="J34" s="85"/>
      <c r="K34" s="85"/>
      <c r="L34" s="85"/>
      <c r="M34" s="85"/>
      <c r="N34" s="699"/>
      <c r="O34" s="404"/>
    </row>
    <row r="35" spans="1:15" s="384" customFormat="1" ht="12.75" customHeight="1" x14ac:dyDescent="0.2">
      <c r="A35" s="382"/>
      <c r="B35" s="1044"/>
      <c r="C35" s="1709" t="s">
        <v>140</v>
      </c>
      <c r="D35" s="1709"/>
      <c r="E35" s="930">
        <v>144515</v>
      </c>
      <c r="F35" s="930">
        <v>137206</v>
      </c>
      <c r="G35" s="930">
        <v>139732</v>
      </c>
      <c r="H35" s="930">
        <v>144135</v>
      </c>
      <c r="I35" s="930">
        <v>156083</v>
      </c>
      <c r="J35" s="930">
        <v>151455</v>
      </c>
      <c r="K35" s="930">
        <v>146296</v>
      </c>
      <c r="L35" s="930">
        <v>138777</v>
      </c>
      <c r="M35" s="930">
        <v>136716</v>
      </c>
      <c r="N35" s="583"/>
      <c r="O35" s="382"/>
    </row>
    <row r="36" spans="1:15" s="384" customFormat="1" ht="23.25" customHeight="1" x14ac:dyDescent="0.2">
      <c r="A36" s="382"/>
      <c r="B36" s="1044"/>
      <c r="C36" s="1709" t="s">
        <v>141</v>
      </c>
      <c r="D36" s="1709"/>
      <c r="E36" s="930">
        <v>6460</v>
      </c>
      <c r="F36" s="930">
        <v>6018</v>
      </c>
      <c r="G36" s="930">
        <v>6337</v>
      </c>
      <c r="H36" s="930">
        <v>7440</v>
      </c>
      <c r="I36" s="930">
        <v>8389</v>
      </c>
      <c r="J36" s="930">
        <v>8493</v>
      </c>
      <c r="K36" s="930">
        <v>8076</v>
      </c>
      <c r="L36" s="930">
        <v>7211</v>
      </c>
      <c r="M36" s="930">
        <v>6359</v>
      </c>
      <c r="N36" s="583"/>
      <c r="O36" s="382"/>
    </row>
    <row r="37" spans="1:15" s="384" customFormat="1" ht="21.75" customHeight="1" x14ac:dyDescent="0.2">
      <c r="A37" s="382"/>
      <c r="B37" s="1044"/>
      <c r="C37" s="1709" t="s">
        <v>143</v>
      </c>
      <c r="D37" s="1709"/>
      <c r="E37" s="930">
        <v>21195</v>
      </c>
      <c r="F37" s="930">
        <v>20892</v>
      </c>
      <c r="G37" s="930">
        <v>20636</v>
      </c>
      <c r="H37" s="930">
        <v>20652</v>
      </c>
      <c r="I37" s="930">
        <v>20986</v>
      </c>
      <c r="J37" s="930">
        <v>21558</v>
      </c>
      <c r="K37" s="930">
        <v>21569</v>
      </c>
      <c r="L37" s="930">
        <v>21569</v>
      </c>
      <c r="M37" s="930">
        <v>21285</v>
      </c>
      <c r="N37" s="583"/>
      <c r="O37" s="382"/>
    </row>
    <row r="38" spans="1:15" s="384" customFormat="1" ht="20.25" customHeight="1" x14ac:dyDescent="0.2">
      <c r="A38" s="382"/>
      <c r="B38" s="1044"/>
      <c r="C38" s="1709" t="s">
        <v>144</v>
      </c>
      <c r="D38" s="1709"/>
      <c r="E38" s="930">
        <v>21</v>
      </c>
      <c r="F38" s="930">
        <v>21</v>
      </c>
      <c r="G38" s="930">
        <v>24</v>
      </c>
      <c r="H38" s="930">
        <v>24</v>
      </c>
      <c r="I38" s="930">
        <v>24</v>
      </c>
      <c r="J38" s="930">
        <v>24</v>
      </c>
      <c r="K38" s="930">
        <v>22</v>
      </c>
      <c r="L38" s="930">
        <v>20</v>
      </c>
      <c r="M38" s="930">
        <v>19</v>
      </c>
      <c r="N38" s="583"/>
      <c r="O38" s="382"/>
    </row>
    <row r="39" spans="1:15" s="384" customFormat="1" ht="20.25" customHeight="1" x14ac:dyDescent="0.2">
      <c r="A39" s="382"/>
      <c r="B39" s="1044"/>
      <c r="C39" s="1709" t="s">
        <v>466</v>
      </c>
      <c r="D39" s="1709"/>
      <c r="E39" s="930">
        <v>3164</v>
      </c>
      <c r="F39" s="930">
        <v>2740</v>
      </c>
      <c r="G39" s="930">
        <v>2458</v>
      </c>
      <c r="H39" s="930">
        <v>2348</v>
      </c>
      <c r="I39" s="930">
        <v>2246</v>
      </c>
      <c r="J39" s="930">
        <v>2265</v>
      </c>
      <c r="K39" s="930">
        <v>2231</v>
      </c>
      <c r="L39" s="930">
        <v>2141</v>
      </c>
      <c r="M39" s="930">
        <v>2033</v>
      </c>
      <c r="N39" s="583"/>
      <c r="O39" s="382"/>
    </row>
    <row r="40" spans="1:15" ht="12.75" customHeight="1" x14ac:dyDescent="0.2">
      <c r="A40" s="370"/>
      <c r="B40" s="433"/>
      <c r="C40" s="1705" t="s">
        <v>331</v>
      </c>
      <c r="D40" s="1705"/>
      <c r="E40" s="406"/>
      <c r="F40" s="406"/>
      <c r="G40" s="406"/>
      <c r="H40" s="406"/>
      <c r="I40" s="406"/>
      <c r="J40" s="406"/>
      <c r="K40" s="406"/>
      <c r="L40" s="406"/>
      <c r="M40" s="406"/>
      <c r="N40" s="487"/>
      <c r="O40" s="370"/>
    </row>
    <row r="41" spans="1:15" ht="10.5" customHeight="1" x14ac:dyDescent="0.2">
      <c r="A41" s="370"/>
      <c r="B41" s="433"/>
      <c r="C41" s="932" t="s">
        <v>61</v>
      </c>
      <c r="D41" s="928"/>
      <c r="E41" s="929">
        <v>11118</v>
      </c>
      <c r="F41" s="929">
        <v>10554</v>
      </c>
      <c r="G41" s="929">
        <v>10265</v>
      </c>
      <c r="H41" s="929">
        <v>10114</v>
      </c>
      <c r="I41" s="929">
        <v>10855</v>
      </c>
      <c r="J41" s="929">
        <v>10774</v>
      </c>
      <c r="K41" s="929">
        <v>10647</v>
      </c>
      <c r="L41" s="929">
        <v>10493</v>
      </c>
      <c r="M41" s="929">
        <v>10613</v>
      </c>
      <c r="N41" s="487"/>
      <c r="O41" s="370">
        <v>24716</v>
      </c>
    </row>
    <row r="42" spans="1:15" ht="10.5" customHeight="1" x14ac:dyDescent="0.2">
      <c r="A42" s="370"/>
      <c r="B42" s="433"/>
      <c r="C42" s="932" t="s">
        <v>54</v>
      </c>
      <c r="D42" s="928"/>
      <c r="E42" s="929">
        <v>2259</v>
      </c>
      <c r="F42" s="929">
        <v>2190</v>
      </c>
      <c r="G42" s="929">
        <v>2320</v>
      </c>
      <c r="H42" s="929">
        <v>2445</v>
      </c>
      <c r="I42" s="929">
        <v>2754</v>
      </c>
      <c r="J42" s="929">
        <v>2793</v>
      </c>
      <c r="K42" s="929">
        <v>2765</v>
      </c>
      <c r="L42" s="929">
        <v>2598</v>
      </c>
      <c r="M42" s="929">
        <v>2374</v>
      </c>
      <c r="N42" s="487"/>
      <c r="O42" s="370">
        <v>5505</v>
      </c>
    </row>
    <row r="43" spans="1:15" ht="10.5" customHeight="1" x14ac:dyDescent="0.2">
      <c r="A43" s="370"/>
      <c r="B43" s="433"/>
      <c r="C43" s="932" t="s">
        <v>63</v>
      </c>
      <c r="D43" s="928"/>
      <c r="E43" s="929">
        <v>15350</v>
      </c>
      <c r="F43" s="929">
        <v>14399</v>
      </c>
      <c r="G43" s="929">
        <v>14176</v>
      </c>
      <c r="H43" s="929">
        <v>14184</v>
      </c>
      <c r="I43" s="929">
        <v>14942</v>
      </c>
      <c r="J43" s="929">
        <v>14697</v>
      </c>
      <c r="K43" s="929">
        <v>14656</v>
      </c>
      <c r="L43" s="929">
        <v>14430</v>
      </c>
      <c r="M43" s="929">
        <v>14495</v>
      </c>
      <c r="N43" s="487"/>
      <c r="O43" s="370">
        <v>35834</v>
      </c>
    </row>
    <row r="44" spans="1:15" ht="10.5" customHeight="1" x14ac:dyDescent="0.2">
      <c r="A44" s="370"/>
      <c r="B44" s="433"/>
      <c r="C44" s="932" t="s">
        <v>65</v>
      </c>
      <c r="D44" s="928"/>
      <c r="E44" s="929">
        <v>1499</v>
      </c>
      <c r="F44" s="929">
        <v>1381</v>
      </c>
      <c r="G44" s="929">
        <v>1388</v>
      </c>
      <c r="H44" s="929">
        <v>1423</v>
      </c>
      <c r="I44" s="929">
        <v>1506</v>
      </c>
      <c r="J44" s="929">
        <v>1504</v>
      </c>
      <c r="K44" s="929">
        <v>1447</v>
      </c>
      <c r="L44" s="929">
        <v>1447</v>
      </c>
      <c r="M44" s="929">
        <v>1445</v>
      </c>
      <c r="N44" s="487"/>
      <c r="O44" s="370">
        <v>3304</v>
      </c>
    </row>
    <row r="45" spans="1:15" ht="10.5" customHeight="1" x14ac:dyDescent="0.2">
      <c r="A45" s="370"/>
      <c r="B45" s="433"/>
      <c r="C45" s="932" t="s">
        <v>74</v>
      </c>
      <c r="D45" s="928"/>
      <c r="E45" s="929">
        <v>2595</v>
      </c>
      <c r="F45" s="929">
        <v>2464</v>
      </c>
      <c r="G45" s="929">
        <v>2414</v>
      </c>
      <c r="H45" s="929">
        <v>2380</v>
      </c>
      <c r="I45" s="929">
        <v>2630</v>
      </c>
      <c r="J45" s="929">
        <v>2548</v>
      </c>
      <c r="K45" s="929">
        <v>2543</v>
      </c>
      <c r="L45" s="929">
        <v>2489</v>
      </c>
      <c r="M45" s="929">
        <v>2482</v>
      </c>
      <c r="N45" s="487"/>
      <c r="O45" s="370">
        <v>6334</v>
      </c>
    </row>
    <row r="46" spans="1:15" ht="10.5" customHeight="1" x14ac:dyDescent="0.2">
      <c r="A46" s="370"/>
      <c r="B46" s="433"/>
      <c r="C46" s="932" t="s">
        <v>60</v>
      </c>
      <c r="D46" s="928"/>
      <c r="E46" s="929">
        <v>5816</v>
      </c>
      <c r="F46" s="929">
        <v>5507</v>
      </c>
      <c r="G46" s="929">
        <v>5310</v>
      </c>
      <c r="H46" s="929">
        <v>5382</v>
      </c>
      <c r="I46" s="929">
        <v>5961</v>
      </c>
      <c r="J46" s="929">
        <v>5544</v>
      </c>
      <c r="K46" s="929">
        <v>5325</v>
      </c>
      <c r="L46" s="929">
        <v>5186</v>
      </c>
      <c r="M46" s="929">
        <v>5234</v>
      </c>
      <c r="N46" s="487"/>
      <c r="O46" s="370">
        <v>14052</v>
      </c>
    </row>
    <row r="47" spans="1:15" ht="10.5" customHeight="1" x14ac:dyDescent="0.2">
      <c r="A47" s="370"/>
      <c r="B47" s="433"/>
      <c r="C47" s="932" t="s">
        <v>55</v>
      </c>
      <c r="D47" s="928"/>
      <c r="E47" s="929">
        <v>2364</v>
      </c>
      <c r="F47" s="929">
        <v>2172</v>
      </c>
      <c r="G47" s="929">
        <v>2239</v>
      </c>
      <c r="H47" s="929">
        <v>2043</v>
      </c>
      <c r="I47" s="929">
        <v>2141</v>
      </c>
      <c r="J47" s="929">
        <v>2040</v>
      </c>
      <c r="K47" s="929">
        <v>2015</v>
      </c>
      <c r="L47" s="929">
        <v>2057</v>
      </c>
      <c r="M47" s="929">
        <v>2047</v>
      </c>
      <c r="N47" s="487"/>
      <c r="O47" s="370">
        <v>5973</v>
      </c>
    </row>
    <row r="48" spans="1:15" ht="10.5" customHeight="1" x14ac:dyDescent="0.2">
      <c r="A48" s="370"/>
      <c r="B48" s="433"/>
      <c r="C48" s="932" t="s">
        <v>73</v>
      </c>
      <c r="D48" s="928"/>
      <c r="E48" s="929">
        <v>5122</v>
      </c>
      <c r="F48" s="929">
        <v>5803</v>
      </c>
      <c r="G48" s="929">
        <v>9301</v>
      </c>
      <c r="H48" s="929">
        <v>13943</v>
      </c>
      <c r="I48" s="929">
        <v>15864</v>
      </c>
      <c r="J48" s="929">
        <v>15596</v>
      </c>
      <c r="K48" s="929">
        <v>13030</v>
      </c>
      <c r="L48" s="929">
        <v>9491</v>
      </c>
      <c r="M48" s="929">
        <v>7367</v>
      </c>
      <c r="N48" s="487"/>
      <c r="O48" s="370">
        <v>26102</v>
      </c>
    </row>
    <row r="49" spans="1:15" ht="10.5" customHeight="1" x14ac:dyDescent="0.2">
      <c r="A49" s="370"/>
      <c r="B49" s="433"/>
      <c r="C49" s="932" t="s">
        <v>75</v>
      </c>
      <c r="D49" s="928"/>
      <c r="E49" s="929">
        <v>1678</v>
      </c>
      <c r="F49" s="929">
        <v>1572</v>
      </c>
      <c r="G49" s="929">
        <v>1603</v>
      </c>
      <c r="H49" s="929">
        <v>1624</v>
      </c>
      <c r="I49" s="929">
        <v>1695</v>
      </c>
      <c r="J49" s="929">
        <v>1729</v>
      </c>
      <c r="K49" s="929">
        <v>1712</v>
      </c>
      <c r="L49" s="929">
        <v>1642</v>
      </c>
      <c r="M49" s="929">
        <v>1640</v>
      </c>
      <c r="N49" s="487"/>
      <c r="O49" s="370">
        <v>4393</v>
      </c>
    </row>
    <row r="50" spans="1:15" ht="10.5" customHeight="1" x14ac:dyDescent="0.2">
      <c r="A50" s="370"/>
      <c r="B50" s="433"/>
      <c r="C50" s="932" t="s">
        <v>59</v>
      </c>
      <c r="D50" s="928"/>
      <c r="E50" s="929">
        <v>6010</v>
      </c>
      <c r="F50" s="929">
        <v>5452</v>
      </c>
      <c r="G50" s="929">
        <v>5388</v>
      </c>
      <c r="H50" s="929">
        <v>5527</v>
      </c>
      <c r="I50" s="929">
        <v>6214</v>
      </c>
      <c r="J50" s="929">
        <v>5812</v>
      </c>
      <c r="K50" s="929">
        <v>5688</v>
      </c>
      <c r="L50" s="929">
        <v>5460</v>
      </c>
      <c r="M50" s="929">
        <v>5570</v>
      </c>
      <c r="N50" s="487"/>
      <c r="O50" s="370">
        <v>16923</v>
      </c>
    </row>
    <row r="51" spans="1:15" ht="10.5" customHeight="1" x14ac:dyDescent="0.2">
      <c r="A51" s="370"/>
      <c r="B51" s="433"/>
      <c r="C51" s="932" t="s">
        <v>58</v>
      </c>
      <c r="D51" s="928"/>
      <c r="E51" s="929">
        <v>35505</v>
      </c>
      <c r="F51" s="929">
        <v>34337</v>
      </c>
      <c r="G51" s="929">
        <v>34114</v>
      </c>
      <c r="H51" s="929">
        <v>34138</v>
      </c>
      <c r="I51" s="929">
        <v>35774</v>
      </c>
      <c r="J51" s="929">
        <v>35275</v>
      </c>
      <c r="K51" s="929">
        <v>34619</v>
      </c>
      <c r="L51" s="929">
        <v>33906</v>
      </c>
      <c r="M51" s="929">
        <v>33472</v>
      </c>
      <c r="N51" s="487"/>
      <c r="O51" s="370">
        <v>81201</v>
      </c>
    </row>
    <row r="52" spans="1:15" ht="10.5" customHeight="1" x14ac:dyDescent="0.2">
      <c r="A52" s="370"/>
      <c r="B52" s="433"/>
      <c r="C52" s="932" t="s">
        <v>56</v>
      </c>
      <c r="D52" s="928"/>
      <c r="E52" s="929">
        <v>1904</v>
      </c>
      <c r="F52" s="929">
        <v>1855</v>
      </c>
      <c r="G52" s="929">
        <v>1864</v>
      </c>
      <c r="H52" s="929">
        <v>1829</v>
      </c>
      <c r="I52" s="929">
        <v>2049</v>
      </c>
      <c r="J52" s="929">
        <v>1974</v>
      </c>
      <c r="K52" s="929">
        <v>1884</v>
      </c>
      <c r="L52" s="929">
        <v>1799</v>
      </c>
      <c r="M52" s="929">
        <v>1762</v>
      </c>
      <c r="N52" s="487"/>
      <c r="O52" s="370">
        <v>4403</v>
      </c>
    </row>
    <row r="53" spans="1:15" ht="10.5" customHeight="1" x14ac:dyDescent="0.2">
      <c r="A53" s="370"/>
      <c r="B53" s="433"/>
      <c r="C53" s="932" t="s">
        <v>62</v>
      </c>
      <c r="D53" s="928"/>
      <c r="E53" s="929">
        <v>38917</v>
      </c>
      <c r="F53" s="929">
        <v>35899</v>
      </c>
      <c r="G53" s="929">
        <v>35677</v>
      </c>
      <c r="H53" s="929">
        <v>35713</v>
      </c>
      <c r="I53" s="929">
        <v>38251</v>
      </c>
      <c r="J53" s="929">
        <v>37024</v>
      </c>
      <c r="K53" s="929">
        <v>36578</v>
      </c>
      <c r="L53" s="929">
        <v>35728</v>
      </c>
      <c r="M53" s="929">
        <v>35968</v>
      </c>
      <c r="N53" s="487"/>
      <c r="O53" s="370">
        <v>88638</v>
      </c>
    </row>
    <row r="54" spans="1:15" ht="10.5" customHeight="1" x14ac:dyDescent="0.2">
      <c r="A54" s="370"/>
      <c r="B54" s="433"/>
      <c r="C54" s="932" t="s">
        <v>78</v>
      </c>
      <c r="D54" s="928"/>
      <c r="E54" s="929">
        <v>6322</v>
      </c>
      <c r="F54" s="929">
        <v>6009</v>
      </c>
      <c r="G54" s="929">
        <v>6095</v>
      </c>
      <c r="H54" s="929">
        <v>6315</v>
      </c>
      <c r="I54" s="929">
        <v>7000</v>
      </c>
      <c r="J54" s="929">
        <v>6677</v>
      </c>
      <c r="K54" s="929">
        <v>6591</v>
      </c>
      <c r="L54" s="929">
        <v>6202</v>
      </c>
      <c r="M54" s="929">
        <v>5959</v>
      </c>
      <c r="N54" s="487"/>
      <c r="O54" s="370">
        <v>18640</v>
      </c>
    </row>
    <row r="55" spans="1:15" ht="10.5" customHeight="1" x14ac:dyDescent="0.2">
      <c r="A55" s="370"/>
      <c r="B55" s="433"/>
      <c r="C55" s="932" t="s">
        <v>57</v>
      </c>
      <c r="D55" s="928"/>
      <c r="E55" s="929">
        <v>15450</v>
      </c>
      <c r="F55" s="929">
        <v>14715</v>
      </c>
      <c r="G55" s="929">
        <v>14547</v>
      </c>
      <c r="H55" s="929">
        <v>14850</v>
      </c>
      <c r="I55" s="929">
        <v>15828</v>
      </c>
      <c r="J55" s="929">
        <v>15677</v>
      </c>
      <c r="K55" s="929">
        <v>15207</v>
      </c>
      <c r="L55" s="929">
        <v>14643</v>
      </c>
      <c r="M55" s="929">
        <v>14409</v>
      </c>
      <c r="N55" s="487"/>
      <c r="O55" s="370">
        <v>35533</v>
      </c>
    </row>
    <row r="56" spans="1:15" ht="10.5" customHeight="1" x14ac:dyDescent="0.2">
      <c r="A56" s="370"/>
      <c r="B56" s="433"/>
      <c r="C56" s="932" t="s">
        <v>64</v>
      </c>
      <c r="D56" s="928"/>
      <c r="E56" s="929">
        <v>2717</v>
      </c>
      <c r="F56" s="929">
        <v>2505</v>
      </c>
      <c r="G56" s="929">
        <v>2463</v>
      </c>
      <c r="H56" s="929">
        <v>2410</v>
      </c>
      <c r="I56" s="929">
        <v>2648</v>
      </c>
      <c r="J56" s="929">
        <v>2582</v>
      </c>
      <c r="K56" s="929">
        <v>2525</v>
      </c>
      <c r="L56" s="929">
        <v>2369</v>
      </c>
      <c r="M56" s="929">
        <v>2359</v>
      </c>
      <c r="N56" s="487"/>
      <c r="O56" s="370">
        <v>6979</v>
      </c>
    </row>
    <row r="57" spans="1:15" ht="10.5" customHeight="1" x14ac:dyDescent="0.2">
      <c r="A57" s="370"/>
      <c r="B57" s="433"/>
      <c r="C57" s="932" t="s">
        <v>66</v>
      </c>
      <c r="D57" s="928"/>
      <c r="E57" s="929">
        <v>2766</v>
      </c>
      <c r="F57" s="929">
        <v>2602</v>
      </c>
      <c r="G57" s="929">
        <v>2608</v>
      </c>
      <c r="H57" s="929">
        <v>2708</v>
      </c>
      <c r="I57" s="929">
        <v>2880</v>
      </c>
      <c r="J57" s="929">
        <v>2816</v>
      </c>
      <c r="K57" s="929">
        <v>2765</v>
      </c>
      <c r="L57" s="929">
        <v>2634</v>
      </c>
      <c r="M57" s="929">
        <v>2573</v>
      </c>
      <c r="N57" s="487"/>
      <c r="O57" s="370">
        <v>5622</v>
      </c>
    </row>
    <row r="58" spans="1:15" ht="10.5" customHeight="1" x14ac:dyDescent="0.2">
      <c r="A58" s="370"/>
      <c r="B58" s="433"/>
      <c r="C58" s="932" t="s">
        <v>76</v>
      </c>
      <c r="D58" s="928"/>
      <c r="E58" s="929">
        <v>5191</v>
      </c>
      <c r="F58" s="929">
        <v>4740</v>
      </c>
      <c r="G58" s="929">
        <v>4791</v>
      </c>
      <c r="H58" s="929">
        <v>4925</v>
      </c>
      <c r="I58" s="929">
        <v>5302</v>
      </c>
      <c r="J58" s="929">
        <v>5335</v>
      </c>
      <c r="K58" s="929">
        <v>5223</v>
      </c>
      <c r="L58" s="929">
        <v>4951</v>
      </c>
      <c r="M58" s="929">
        <v>4890</v>
      </c>
      <c r="N58" s="487"/>
      <c r="O58" s="370">
        <v>12225</v>
      </c>
    </row>
    <row r="59" spans="1:15" ht="10.5" customHeight="1" x14ac:dyDescent="0.2">
      <c r="A59" s="370"/>
      <c r="B59" s="433"/>
      <c r="C59" s="932" t="s">
        <v>129</v>
      </c>
      <c r="D59" s="928"/>
      <c r="E59" s="929">
        <v>6631</v>
      </c>
      <c r="F59" s="929">
        <v>6342</v>
      </c>
      <c r="G59" s="929">
        <v>6391</v>
      </c>
      <c r="H59" s="929">
        <v>6463</v>
      </c>
      <c r="I59" s="929">
        <v>6927</v>
      </c>
      <c r="J59" s="929">
        <v>6816</v>
      </c>
      <c r="K59" s="929">
        <v>6498</v>
      </c>
      <c r="L59" s="929">
        <v>6117</v>
      </c>
      <c r="M59" s="929">
        <v>5803</v>
      </c>
      <c r="N59" s="487"/>
      <c r="O59" s="370">
        <v>8291</v>
      </c>
    </row>
    <row r="60" spans="1:15" ht="10.5" customHeight="1" x14ac:dyDescent="0.2">
      <c r="A60" s="370"/>
      <c r="B60" s="433"/>
      <c r="C60" s="932" t="s">
        <v>130</v>
      </c>
      <c r="D60" s="928"/>
      <c r="E60" s="929">
        <v>5288</v>
      </c>
      <c r="F60" s="929">
        <v>5330</v>
      </c>
      <c r="G60" s="929">
        <v>5231</v>
      </c>
      <c r="H60" s="929">
        <v>5345</v>
      </c>
      <c r="I60" s="929">
        <v>5540</v>
      </c>
      <c r="J60" s="929">
        <v>5590</v>
      </c>
      <c r="K60" s="929">
        <v>5414</v>
      </c>
      <c r="L60" s="929">
        <v>5209</v>
      </c>
      <c r="M60" s="929">
        <v>5038</v>
      </c>
      <c r="N60" s="487"/>
      <c r="O60" s="370">
        <v>12043</v>
      </c>
    </row>
    <row r="61" spans="1:15" s="408" customFormat="1" ht="11.25" customHeight="1" x14ac:dyDescent="0.2">
      <c r="A61" s="404"/>
      <c r="B61" s="680"/>
      <c r="C61" s="1033" t="s">
        <v>145</v>
      </c>
      <c r="D61" s="1033"/>
      <c r="E61" s="406"/>
      <c r="F61" s="406"/>
      <c r="G61" s="406"/>
      <c r="H61" s="406"/>
      <c r="I61" s="406"/>
      <c r="J61" s="406"/>
      <c r="K61" s="406"/>
      <c r="L61" s="406"/>
      <c r="M61" s="406"/>
      <c r="N61" s="699"/>
      <c r="O61" s="404"/>
    </row>
    <row r="62" spans="1:15" s="384" customFormat="1" x14ac:dyDescent="0.2">
      <c r="A62" s="382"/>
      <c r="B62" s="1044"/>
      <c r="C62" s="1709" t="s">
        <v>146</v>
      </c>
      <c r="D62" s="1709"/>
      <c r="E62" s="1087">
        <v>488.66444497623598</v>
      </c>
      <c r="F62" s="1087">
        <v>491.47</v>
      </c>
      <c r="G62" s="1087">
        <v>492.83</v>
      </c>
      <c r="H62" s="1087">
        <v>496.67</v>
      </c>
      <c r="I62" s="1087">
        <v>486.2</v>
      </c>
      <c r="J62" s="1087">
        <v>497.1</v>
      </c>
      <c r="K62" s="1087">
        <v>494.2</v>
      </c>
      <c r="L62" s="1087">
        <v>498.48</v>
      </c>
      <c r="M62" s="1087">
        <v>493.91</v>
      </c>
      <c r="N62" s="583"/>
      <c r="O62" s="382">
        <v>491.25</v>
      </c>
    </row>
    <row r="63" spans="1:15" s="384" customFormat="1" ht="17.25" customHeight="1" x14ac:dyDescent="0.2">
      <c r="A63" s="382"/>
      <c r="B63" s="1044"/>
      <c r="C63" s="1710" t="s">
        <v>626</v>
      </c>
      <c r="D63" s="1710"/>
      <c r="E63" s="1710"/>
      <c r="F63" s="1710"/>
      <c r="G63" s="1710"/>
      <c r="H63" s="1710"/>
      <c r="I63" s="1710"/>
      <c r="J63" s="1710"/>
      <c r="K63" s="1710"/>
      <c r="L63" s="1710"/>
      <c r="M63" s="1710"/>
      <c r="N63" s="583"/>
      <c r="O63" s="382"/>
    </row>
    <row r="64" spans="1:15" ht="5.25" customHeight="1" thickBot="1" x14ac:dyDescent="0.25">
      <c r="A64" s="370"/>
      <c r="B64" s="433"/>
      <c r="C64" s="328"/>
      <c r="D64" s="328"/>
      <c r="E64" s="328"/>
      <c r="F64" s="328"/>
      <c r="G64" s="328"/>
      <c r="H64" s="328"/>
      <c r="I64" s="328"/>
      <c r="J64" s="328"/>
      <c r="K64" s="328"/>
      <c r="L64" s="328"/>
      <c r="M64" s="328"/>
      <c r="N64" s="487"/>
      <c r="O64" s="370"/>
    </row>
    <row r="65" spans="1:15" ht="13.5" thickBot="1" x14ac:dyDescent="0.25">
      <c r="A65" s="370"/>
      <c r="B65" s="433"/>
      <c r="C65" s="1697" t="s">
        <v>22</v>
      </c>
      <c r="D65" s="1698"/>
      <c r="E65" s="1698"/>
      <c r="F65" s="1698"/>
      <c r="G65" s="1698"/>
      <c r="H65" s="1698"/>
      <c r="I65" s="1698"/>
      <c r="J65" s="1698"/>
      <c r="K65" s="1698"/>
      <c r="L65" s="1698"/>
      <c r="M65" s="1699"/>
      <c r="N65" s="487"/>
      <c r="O65" s="370"/>
    </row>
    <row r="66" spans="1:15" ht="8.25" customHeight="1" x14ac:dyDescent="0.2">
      <c r="A66" s="370"/>
      <c r="B66" s="433"/>
      <c r="C66" s="1092" t="s">
        <v>77</v>
      </c>
      <c r="D66" s="396"/>
      <c r="E66" s="411"/>
      <c r="F66" s="411"/>
      <c r="G66" s="411"/>
      <c r="H66" s="411"/>
      <c r="I66" s="411"/>
      <c r="J66" s="411"/>
      <c r="K66" s="411"/>
      <c r="L66" s="411"/>
      <c r="M66" s="411"/>
      <c r="N66" s="487"/>
      <c r="O66" s="370"/>
    </row>
    <row r="67" spans="1:15" x14ac:dyDescent="0.2">
      <c r="A67" s="370"/>
      <c r="B67" s="433"/>
      <c r="C67" s="1688" t="s">
        <v>142</v>
      </c>
      <c r="D67" s="1688"/>
      <c r="E67" s="406">
        <f t="shared" ref="E67:M67" si="0">+E68+E69</f>
        <v>132366</v>
      </c>
      <c r="F67" s="406">
        <f t="shared" si="0"/>
        <v>149891</v>
      </c>
      <c r="G67" s="406">
        <f t="shared" si="0"/>
        <v>139038</v>
      </c>
      <c r="H67" s="406">
        <f t="shared" si="0"/>
        <v>134555</v>
      </c>
      <c r="I67" s="406">
        <f t="shared" si="0"/>
        <v>163784</v>
      </c>
      <c r="J67" s="406">
        <f t="shared" si="0"/>
        <v>171213</v>
      </c>
      <c r="K67" s="406">
        <f t="shared" si="0"/>
        <v>145105</v>
      </c>
      <c r="L67" s="406">
        <f t="shared" si="0"/>
        <v>139107</v>
      </c>
      <c r="M67" s="406">
        <f t="shared" si="0"/>
        <v>149006</v>
      </c>
      <c r="N67" s="487"/>
      <c r="O67" s="370"/>
    </row>
    <row r="68" spans="1:15" ht="12" customHeight="1" x14ac:dyDescent="0.2">
      <c r="A68" s="370"/>
      <c r="B68" s="433"/>
      <c r="C68" s="932" t="s">
        <v>71</v>
      </c>
      <c r="D68" s="931"/>
      <c r="E68" s="929">
        <v>54134</v>
      </c>
      <c r="F68" s="929">
        <v>60411</v>
      </c>
      <c r="G68" s="929">
        <v>55699</v>
      </c>
      <c r="H68" s="929">
        <v>53740</v>
      </c>
      <c r="I68" s="929">
        <v>65151</v>
      </c>
      <c r="J68" s="929">
        <v>67856</v>
      </c>
      <c r="K68" s="929">
        <v>57704</v>
      </c>
      <c r="L68" s="929">
        <v>55464</v>
      </c>
      <c r="M68" s="929">
        <v>59446</v>
      </c>
      <c r="N68" s="487"/>
      <c r="O68" s="370"/>
    </row>
    <row r="69" spans="1:15" ht="12" customHeight="1" x14ac:dyDescent="0.2">
      <c r="A69" s="370"/>
      <c r="B69" s="433"/>
      <c r="C69" s="932" t="s">
        <v>70</v>
      </c>
      <c r="D69" s="931"/>
      <c r="E69" s="929">
        <v>78232</v>
      </c>
      <c r="F69" s="929">
        <v>89480</v>
      </c>
      <c r="G69" s="929">
        <v>83339</v>
      </c>
      <c r="H69" s="929">
        <v>80815</v>
      </c>
      <c r="I69" s="929">
        <v>98633</v>
      </c>
      <c r="J69" s="929">
        <v>103357</v>
      </c>
      <c r="K69" s="929">
        <v>87401</v>
      </c>
      <c r="L69" s="929">
        <v>83643</v>
      </c>
      <c r="M69" s="929">
        <v>89560</v>
      </c>
      <c r="N69" s="487"/>
      <c r="O69" s="370">
        <v>58328</v>
      </c>
    </row>
    <row r="70" spans="1:15" s="408" customFormat="1" ht="9" customHeight="1" x14ac:dyDescent="0.2">
      <c r="A70" s="404"/>
      <c r="B70" s="680"/>
      <c r="C70" s="1706" t="s">
        <v>625</v>
      </c>
      <c r="D70" s="1706"/>
      <c r="E70" s="1706"/>
      <c r="F70" s="1706"/>
      <c r="G70" s="1706"/>
      <c r="H70" s="1706"/>
      <c r="I70" s="1706"/>
      <c r="J70" s="1706"/>
      <c r="K70" s="1706"/>
      <c r="L70" s="1706"/>
      <c r="M70" s="1706"/>
      <c r="N70" s="487"/>
      <c r="O70" s="404"/>
    </row>
    <row r="71" spans="1:15" ht="9" customHeight="1" x14ac:dyDescent="0.2">
      <c r="A71" s="370"/>
      <c r="B71" s="433"/>
      <c r="C71" s="1702" t="s">
        <v>483</v>
      </c>
      <c r="D71" s="1702"/>
      <c r="E71" s="1702"/>
      <c r="F71" s="1702"/>
      <c r="G71" s="1702"/>
      <c r="H71" s="1702"/>
      <c r="I71" s="1702"/>
      <c r="J71" s="1702"/>
      <c r="K71" s="1702"/>
      <c r="L71" s="1702"/>
      <c r="M71" s="1702"/>
      <c r="N71" s="1041"/>
      <c r="O71" s="370"/>
    </row>
    <row r="72" spans="1:15" ht="9" customHeight="1" x14ac:dyDescent="0.2">
      <c r="A72" s="370"/>
      <c r="B72" s="433"/>
      <c r="C72" s="934" t="s">
        <v>484</v>
      </c>
      <c r="D72" s="934"/>
      <c r="E72" s="934"/>
      <c r="F72" s="934"/>
      <c r="G72" s="934"/>
      <c r="H72" s="934"/>
      <c r="I72" s="934"/>
      <c r="J72" s="1042"/>
      <c r="K72" s="1702"/>
      <c r="L72" s="1702"/>
      <c r="M72" s="1702"/>
      <c r="N72" s="1702"/>
      <c r="O72" s="370"/>
    </row>
    <row r="73" spans="1:15" ht="10.5" customHeight="1" x14ac:dyDescent="0.2">
      <c r="A73" s="370"/>
      <c r="B73" s="433"/>
      <c r="C73" s="936" t="s">
        <v>413</v>
      </c>
      <c r="D73" s="89"/>
      <c r="E73" s="89"/>
      <c r="F73" s="89"/>
      <c r="G73" s="703" t="s">
        <v>133</v>
      </c>
      <c r="H73" s="89"/>
      <c r="I73" s="89"/>
      <c r="J73" s="89"/>
      <c r="K73" s="89"/>
      <c r="L73" s="89"/>
      <c r="M73" s="89"/>
      <c r="N73" s="487"/>
      <c r="O73" s="370"/>
    </row>
    <row r="74" spans="1:15" x14ac:dyDescent="0.2">
      <c r="A74" s="370"/>
      <c r="B74" s="1045">
        <v>20</v>
      </c>
      <c r="C74" s="1713">
        <v>43617</v>
      </c>
      <c r="D74" s="1674"/>
      <c r="E74" s="1043"/>
      <c r="F74" s="1043"/>
      <c r="G74" s="377"/>
      <c r="H74" s="377"/>
      <c r="I74" s="377"/>
      <c r="J74" s="377"/>
      <c r="K74" s="1704"/>
      <c r="L74" s="1704"/>
      <c r="M74" s="1704"/>
      <c r="O74" s="377"/>
    </row>
  </sheetData>
  <mergeCells count="24">
    <mergeCell ref="E6:H6"/>
    <mergeCell ref="I6:M6"/>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topLeftCell="A31" zoomScaleNormal="100" workbookViewId="0"/>
  </sheetViews>
  <sheetFormatPr defaultRowHeight="12.75" x14ac:dyDescent="0.2"/>
  <cols>
    <col min="1" max="1" width="0.85546875" style="375" customWidth="1"/>
    <col min="2" max="2" width="2.5703125" style="375" customWidth="1"/>
    <col min="3" max="3" width="0.7109375" style="375" customWidth="1"/>
    <col min="4" max="4" width="31.7109375" style="375" customWidth="1"/>
    <col min="5" max="7" width="5" style="621" customWidth="1"/>
    <col min="8" max="8" width="5" style="537" customWidth="1"/>
    <col min="9" max="11" width="4.7109375" style="537" customWidth="1"/>
    <col min="12" max="13" width="4.7109375" style="621" customWidth="1"/>
    <col min="14" max="15" width="4.7109375" style="537" customWidth="1"/>
    <col min="16" max="16" width="4.7109375" style="621" customWidth="1"/>
    <col min="17" max="17" width="5.28515625" style="621" customWidth="1"/>
    <col min="18" max="18" width="2.42578125" style="648" customWidth="1"/>
    <col min="19" max="19" width="0.85546875" style="375" customWidth="1"/>
    <col min="20" max="16384" width="9.140625" style="375"/>
  </cols>
  <sheetData>
    <row r="1" spans="1:19" ht="13.5" customHeight="1" x14ac:dyDescent="0.2">
      <c r="A1" s="370"/>
      <c r="B1" s="1166"/>
      <c r="C1" s="1166"/>
      <c r="D1" s="1715" t="s">
        <v>311</v>
      </c>
      <c r="E1" s="1715"/>
      <c r="F1" s="1715"/>
      <c r="G1" s="1715"/>
      <c r="H1" s="1715"/>
      <c r="I1" s="1715"/>
      <c r="J1" s="1715"/>
      <c r="K1" s="1715"/>
      <c r="L1" s="557"/>
      <c r="M1" s="557"/>
      <c r="N1" s="557"/>
      <c r="O1" s="557"/>
      <c r="P1" s="557"/>
      <c r="Q1" s="557"/>
      <c r="R1" s="1064"/>
      <c r="S1" s="370"/>
    </row>
    <row r="2" spans="1:19" ht="6" customHeight="1" x14ac:dyDescent="0.2">
      <c r="A2" s="370"/>
      <c r="B2" s="1167"/>
      <c r="C2" s="1167"/>
      <c r="D2" s="1167"/>
      <c r="E2" s="586"/>
      <c r="F2" s="586"/>
      <c r="G2" s="586"/>
      <c r="H2" s="587"/>
      <c r="I2" s="587"/>
      <c r="J2" s="587"/>
      <c r="K2" s="587"/>
      <c r="L2" s="586"/>
      <c r="M2" s="586"/>
      <c r="N2" s="587"/>
      <c r="O2" s="587"/>
      <c r="P2" s="586"/>
      <c r="Q2" s="586" t="s">
        <v>312</v>
      </c>
      <c r="R2" s="1063"/>
      <c r="S2" s="380"/>
    </row>
    <row r="3" spans="1:19" ht="13.5" customHeight="1" thickBot="1" x14ac:dyDescent="0.25">
      <c r="A3" s="370"/>
      <c r="B3" s="380"/>
      <c r="C3" s="380"/>
      <c r="D3" s="380"/>
      <c r="E3" s="588"/>
      <c r="F3" s="588"/>
      <c r="G3" s="588"/>
      <c r="H3" s="543"/>
      <c r="I3" s="543"/>
      <c r="J3" s="543"/>
      <c r="K3" s="543"/>
      <c r="L3" s="588"/>
      <c r="M3" s="588"/>
      <c r="N3" s="543"/>
      <c r="O3" s="543"/>
      <c r="P3" s="1716" t="s">
        <v>72</v>
      </c>
      <c r="Q3" s="1716"/>
      <c r="R3" s="1052"/>
      <c r="S3" s="380"/>
    </row>
    <row r="4" spans="1:19" ht="13.5" customHeight="1" thickBot="1" x14ac:dyDescent="0.25">
      <c r="A4" s="370"/>
      <c r="B4" s="380"/>
      <c r="C4" s="571" t="s">
        <v>372</v>
      </c>
      <c r="D4" s="589"/>
      <c r="E4" s="590"/>
      <c r="F4" s="590"/>
      <c r="G4" s="590"/>
      <c r="H4" s="590"/>
      <c r="I4" s="590"/>
      <c r="J4" s="590"/>
      <c r="K4" s="590"/>
      <c r="L4" s="590"/>
      <c r="M4" s="590"/>
      <c r="N4" s="590"/>
      <c r="O4" s="590"/>
      <c r="P4" s="590"/>
      <c r="Q4" s="591"/>
      <c r="R4" s="1053"/>
      <c r="S4" s="86"/>
    </row>
    <row r="5" spans="1:19" s="397" customFormat="1" ht="4.5" customHeight="1" x14ac:dyDescent="0.2">
      <c r="A5" s="370"/>
      <c r="B5" s="380"/>
      <c r="C5" s="592"/>
      <c r="D5" s="592"/>
      <c r="E5" s="593"/>
      <c r="F5" s="593"/>
      <c r="G5" s="593"/>
      <c r="H5" s="593"/>
      <c r="I5" s="593"/>
      <c r="J5" s="593"/>
      <c r="K5" s="593"/>
      <c r="L5" s="593"/>
      <c r="M5" s="593"/>
      <c r="N5" s="593"/>
      <c r="O5" s="593"/>
      <c r="P5" s="593"/>
      <c r="Q5" s="593"/>
      <c r="R5" s="1053"/>
      <c r="S5" s="86"/>
    </row>
    <row r="6" spans="1:19" s="397" customFormat="1" ht="13.5" customHeight="1" x14ac:dyDescent="0.2">
      <c r="A6" s="370"/>
      <c r="B6" s="380"/>
      <c r="C6" s="592"/>
      <c r="D6" s="592"/>
      <c r="E6" s="1649">
        <v>2018</v>
      </c>
      <c r="F6" s="1649"/>
      <c r="G6" s="1649"/>
      <c r="H6" s="1649"/>
      <c r="I6" s="1649"/>
      <c r="J6" s="1649"/>
      <c r="K6" s="1649"/>
      <c r="L6" s="1649"/>
      <c r="M6" s="1721">
        <v>2019</v>
      </c>
      <c r="N6" s="1721"/>
      <c r="O6" s="1721"/>
      <c r="P6" s="1721"/>
      <c r="Q6" s="1721"/>
      <c r="R6" s="1053"/>
      <c r="S6" s="86"/>
    </row>
    <row r="7" spans="1:19" s="397" customFormat="1" ht="13.5" customHeight="1" x14ac:dyDescent="0.2">
      <c r="A7" s="370"/>
      <c r="B7" s="380"/>
      <c r="C7" s="592"/>
      <c r="D7" s="592"/>
      <c r="E7" s="693" t="s">
        <v>100</v>
      </c>
      <c r="F7" s="693" t="s">
        <v>99</v>
      </c>
      <c r="G7" s="693" t="s">
        <v>98</v>
      </c>
      <c r="H7" s="693" t="s">
        <v>97</v>
      </c>
      <c r="I7" s="693" t="s">
        <v>96</v>
      </c>
      <c r="J7" s="693" t="s">
        <v>95</v>
      </c>
      <c r="K7" s="693" t="s">
        <v>94</v>
      </c>
      <c r="L7" s="693" t="s">
        <v>93</v>
      </c>
      <c r="M7" s="693" t="s">
        <v>92</v>
      </c>
      <c r="N7" s="693" t="s">
        <v>103</v>
      </c>
      <c r="O7" s="693" t="s">
        <v>102</v>
      </c>
      <c r="P7" s="693" t="s">
        <v>101</v>
      </c>
      <c r="Q7" s="693" t="s">
        <v>100</v>
      </c>
      <c r="R7" s="1053"/>
      <c r="S7" s="388"/>
    </row>
    <row r="8" spans="1:19" s="397" customFormat="1" ht="3.75" customHeight="1" x14ac:dyDescent="0.2">
      <c r="A8" s="370"/>
      <c r="B8" s="380"/>
      <c r="C8" s="592"/>
      <c r="D8" s="592"/>
      <c r="E8" s="388"/>
      <c r="F8" s="388"/>
      <c r="G8" s="388"/>
      <c r="H8" s="388"/>
      <c r="I8" s="388"/>
      <c r="J8" s="388"/>
      <c r="K8" s="388"/>
      <c r="L8" s="388"/>
      <c r="M8" s="388"/>
      <c r="N8" s="388"/>
      <c r="O8" s="388"/>
      <c r="P8" s="388"/>
      <c r="Q8" s="388"/>
      <c r="R8" s="1053"/>
      <c r="S8" s="388"/>
    </row>
    <row r="9" spans="1:19" s="595" customFormat="1" ht="15.75" customHeight="1" x14ac:dyDescent="0.2">
      <c r="A9" s="594"/>
      <c r="B9" s="1048"/>
      <c r="C9" s="1165" t="s">
        <v>298</v>
      </c>
      <c r="D9" s="1165"/>
      <c r="E9" s="325">
        <v>2.4122914953855323</v>
      </c>
      <c r="F9" s="325">
        <v>2.513762527604213</v>
      </c>
      <c r="G9" s="325">
        <v>2.5752344065749639</v>
      </c>
      <c r="H9" s="325">
        <v>2.6407844657912483</v>
      </c>
      <c r="I9" s="325">
        <v>2.5994111978801384</v>
      </c>
      <c r="J9" s="325">
        <v>2.5995375260796023</v>
      </c>
      <c r="K9" s="325">
        <v>2.5359930436412816</v>
      </c>
      <c r="L9" s="325">
        <v>2.5637831270668703</v>
      </c>
      <c r="M9" s="325">
        <v>2.5246353597834328</v>
      </c>
      <c r="N9" s="325">
        <v>2.6124611153727466</v>
      </c>
      <c r="O9" s="325">
        <v>2.5076365479023597</v>
      </c>
      <c r="P9" s="325">
        <v>2.462701295390556</v>
      </c>
      <c r="Q9" s="325">
        <v>2.3224385577340407</v>
      </c>
      <c r="R9" s="1054"/>
      <c r="S9" s="358"/>
    </row>
    <row r="10" spans="1:19" s="595" customFormat="1" ht="15.75" customHeight="1" x14ac:dyDescent="0.2">
      <c r="A10" s="594"/>
      <c r="B10" s="1048"/>
      <c r="C10" s="1165" t="s">
        <v>299</v>
      </c>
      <c r="D10" s="211"/>
      <c r="E10" s="596"/>
      <c r="F10" s="596"/>
      <c r="G10" s="596"/>
      <c r="H10" s="596"/>
      <c r="I10" s="596"/>
      <c r="J10" s="596"/>
      <c r="K10" s="596"/>
      <c r="L10" s="596"/>
      <c r="M10" s="596"/>
      <c r="N10" s="596"/>
      <c r="O10" s="596"/>
      <c r="P10" s="596"/>
      <c r="Q10" s="596"/>
      <c r="R10" s="1055"/>
      <c r="S10" s="358"/>
    </row>
    <row r="11" spans="1:19" s="397" customFormat="1" ht="11.25" customHeight="1" x14ac:dyDescent="0.2">
      <c r="A11" s="370"/>
      <c r="B11" s="380"/>
      <c r="C11" s="380"/>
      <c r="D11" s="94" t="s">
        <v>450</v>
      </c>
      <c r="E11" s="597">
        <v>0.67915412652222218</v>
      </c>
      <c r="F11" s="597">
        <v>0.18943760514444433</v>
      </c>
      <c r="G11" s="597">
        <v>0.26562005401111088</v>
      </c>
      <c r="H11" s="597">
        <v>0.80780196857777753</v>
      </c>
      <c r="I11" s="597">
        <v>0.18449300158888882</v>
      </c>
      <c r="J11" s="597">
        <v>-0.46166046376666653</v>
      </c>
      <c r="K11" s="597">
        <v>-1.1817290355444443</v>
      </c>
      <c r="L11" s="597">
        <v>-0.77051726721111091</v>
      </c>
      <c r="M11" s="597">
        <v>-1.0048560179999999</v>
      </c>
      <c r="N11" s="597">
        <v>-1.2307554038777779</v>
      </c>
      <c r="O11" s="597">
        <v>-2.0727102695999999</v>
      </c>
      <c r="P11" s="597">
        <v>-2.8730736150555551</v>
      </c>
      <c r="Q11" s="597">
        <v>-3.6989288799444444</v>
      </c>
      <c r="R11" s="1056"/>
      <c r="S11" s="86"/>
    </row>
    <row r="12" spans="1:19" s="397" customFormat="1" ht="12.75" customHeight="1" x14ac:dyDescent="0.2">
      <c r="A12" s="370"/>
      <c r="B12" s="380"/>
      <c r="C12" s="380"/>
      <c r="D12" s="94" t="s">
        <v>447</v>
      </c>
      <c r="E12" s="597">
        <v>-63.957753992687508</v>
      </c>
      <c r="F12" s="597">
        <v>-62.343863546520829</v>
      </c>
      <c r="G12" s="597">
        <v>-59.987492479637496</v>
      </c>
      <c r="H12" s="597">
        <v>-58.714727341820833</v>
      </c>
      <c r="I12" s="597">
        <v>-56.959686244804175</v>
      </c>
      <c r="J12" s="597">
        <v>-56.255727267304167</v>
      </c>
      <c r="K12" s="597">
        <v>-53.0551513995375</v>
      </c>
      <c r="L12" s="597">
        <v>-50.684638788487497</v>
      </c>
      <c r="M12" s="597">
        <v>-47.727719587120838</v>
      </c>
      <c r="N12" s="597">
        <v>-46.70264429692083</v>
      </c>
      <c r="O12" s="597">
        <v>-46.554121737104168</v>
      </c>
      <c r="P12" s="597">
        <v>-45.40375141525417</v>
      </c>
      <c r="Q12" s="597">
        <v>-44.537570609770832</v>
      </c>
      <c r="R12" s="1056"/>
      <c r="S12" s="86"/>
    </row>
    <row r="13" spans="1:19" s="397" customFormat="1" ht="12" customHeight="1" x14ac:dyDescent="0.2">
      <c r="A13" s="370"/>
      <c r="B13" s="380"/>
      <c r="C13" s="380"/>
      <c r="D13" s="94" t="s">
        <v>448</v>
      </c>
      <c r="E13" s="597">
        <v>3.6013563659777774</v>
      </c>
      <c r="F13" s="597">
        <v>3.4429498757444446</v>
      </c>
      <c r="G13" s="597">
        <v>3.1796805044222225</v>
      </c>
      <c r="H13" s="597">
        <v>2.8568561823</v>
      </c>
      <c r="I13" s="597">
        <v>3.1557774695666669</v>
      </c>
      <c r="J13" s="597">
        <v>3.8102961387999996</v>
      </c>
      <c r="K13" s="597">
        <v>3.6889469353777771</v>
      </c>
      <c r="L13" s="597">
        <v>3.3308503850333331</v>
      </c>
      <c r="M13" s="597">
        <v>2.9823299436222221</v>
      </c>
      <c r="N13" s="597">
        <v>3.6846437420222222</v>
      </c>
      <c r="O13" s="597">
        <v>3.578150343855556</v>
      </c>
      <c r="P13" s="597">
        <v>3.2002344880333333</v>
      </c>
      <c r="Q13" s="597">
        <v>2.6803544034444449</v>
      </c>
      <c r="R13" s="1056"/>
      <c r="S13" s="86"/>
    </row>
    <row r="14" spans="1:19" s="397" customFormat="1" ht="12" customHeight="1" x14ac:dyDescent="0.2">
      <c r="A14" s="370"/>
      <c r="B14" s="380"/>
      <c r="C14" s="380"/>
      <c r="D14" s="94" t="s">
        <v>148</v>
      </c>
      <c r="E14" s="597">
        <v>12.700079268555555</v>
      </c>
      <c r="F14" s="597">
        <v>14.32430123711111</v>
      </c>
      <c r="G14" s="597">
        <v>16.125604514111114</v>
      </c>
      <c r="H14" s="597">
        <v>16.100968290333334</v>
      </c>
      <c r="I14" s="597">
        <v>15.557719787555556</v>
      </c>
      <c r="J14" s="597">
        <v>13.352358917777778</v>
      </c>
      <c r="K14" s="597">
        <v>12.725825419666664</v>
      </c>
      <c r="L14" s="597">
        <v>12.773711964111113</v>
      </c>
      <c r="M14" s="597">
        <v>15.437826539888889</v>
      </c>
      <c r="N14" s="597">
        <v>15.79918296188889</v>
      </c>
      <c r="O14" s="597">
        <v>14.792986039666667</v>
      </c>
      <c r="P14" s="597">
        <v>13.665639760222225</v>
      </c>
      <c r="Q14" s="597">
        <v>14.361422473222225</v>
      </c>
      <c r="R14" s="1056"/>
      <c r="S14" s="86"/>
    </row>
    <row r="15" spans="1:19" s="397" customFormat="1" ht="10.5" customHeight="1" x14ac:dyDescent="0.2">
      <c r="A15" s="370"/>
      <c r="B15" s="380"/>
      <c r="C15" s="380"/>
      <c r="D15" s="169"/>
      <c r="E15" s="598"/>
      <c r="F15" s="598"/>
      <c r="G15" s="598"/>
      <c r="H15" s="598"/>
      <c r="I15" s="598"/>
      <c r="J15" s="598"/>
      <c r="K15" s="598"/>
      <c r="L15" s="598"/>
      <c r="M15" s="598"/>
      <c r="N15" s="598"/>
      <c r="O15" s="598"/>
      <c r="P15" s="598"/>
      <c r="Q15" s="598"/>
      <c r="R15" s="1056"/>
      <c r="S15" s="86"/>
    </row>
    <row r="16" spans="1:19" s="397" customFormat="1" ht="10.5" customHeight="1" x14ac:dyDescent="0.2">
      <c r="A16" s="370"/>
      <c r="B16" s="380"/>
      <c r="C16" s="380"/>
      <c r="D16" s="169"/>
      <c r="E16" s="598"/>
      <c r="F16" s="598"/>
      <c r="G16" s="598"/>
      <c r="H16" s="598"/>
      <c r="I16" s="598"/>
      <c r="J16" s="598"/>
      <c r="K16" s="598"/>
      <c r="L16" s="598"/>
      <c r="M16" s="598"/>
      <c r="N16" s="598"/>
      <c r="O16" s="598"/>
      <c r="P16" s="598"/>
      <c r="Q16" s="598"/>
      <c r="R16" s="1056"/>
      <c r="S16" s="86"/>
    </row>
    <row r="17" spans="1:19" s="397" customFormat="1" ht="10.5" customHeight="1" x14ac:dyDescent="0.2">
      <c r="A17" s="370"/>
      <c r="B17" s="380"/>
      <c r="C17" s="380"/>
      <c r="D17" s="169"/>
      <c r="E17" s="598"/>
      <c r="F17" s="598"/>
      <c r="G17" s="598"/>
      <c r="H17" s="598"/>
      <c r="I17" s="598"/>
      <c r="J17" s="598"/>
      <c r="K17" s="598"/>
      <c r="L17" s="598"/>
      <c r="M17" s="598"/>
      <c r="N17" s="598"/>
      <c r="O17" s="598"/>
      <c r="P17" s="598"/>
      <c r="Q17" s="598"/>
      <c r="R17" s="1056"/>
      <c r="S17" s="86"/>
    </row>
    <row r="18" spans="1:19" s="397" customFormat="1" ht="10.5" customHeight="1" x14ac:dyDescent="0.2">
      <c r="A18" s="370"/>
      <c r="B18" s="380"/>
      <c r="C18" s="380"/>
      <c r="D18" s="169"/>
      <c r="E18" s="598"/>
      <c r="F18" s="598"/>
      <c r="G18" s="598"/>
      <c r="H18" s="598"/>
      <c r="I18" s="598"/>
      <c r="J18" s="598"/>
      <c r="K18" s="598"/>
      <c r="L18" s="598"/>
      <c r="M18" s="598"/>
      <c r="N18" s="598"/>
      <c r="O18" s="598"/>
      <c r="P18" s="598"/>
      <c r="Q18" s="598"/>
      <c r="R18" s="1056"/>
      <c r="S18" s="86"/>
    </row>
    <row r="19" spans="1:19" s="397" customFormat="1" ht="10.5" customHeight="1" x14ac:dyDescent="0.2">
      <c r="A19" s="370"/>
      <c r="B19" s="380"/>
      <c r="C19" s="380"/>
      <c r="D19" s="169"/>
      <c r="E19" s="598"/>
      <c r="F19" s="598"/>
      <c r="G19" s="598"/>
      <c r="H19" s="598"/>
      <c r="I19" s="598"/>
      <c r="J19" s="598"/>
      <c r="K19" s="598"/>
      <c r="L19" s="598"/>
      <c r="M19" s="598"/>
      <c r="N19" s="598"/>
      <c r="O19" s="598"/>
      <c r="P19" s="598"/>
      <c r="Q19" s="598"/>
      <c r="R19" s="1056"/>
      <c r="S19" s="86"/>
    </row>
    <row r="20" spans="1:19" s="397" customFormat="1" ht="10.5" customHeight="1" x14ac:dyDescent="0.2">
      <c r="A20" s="370"/>
      <c r="B20" s="380"/>
      <c r="C20" s="380"/>
      <c r="D20" s="169"/>
      <c r="E20" s="598"/>
      <c r="F20" s="598"/>
      <c r="G20" s="598"/>
      <c r="H20" s="598"/>
      <c r="I20" s="598"/>
      <c r="J20" s="598"/>
      <c r="K20" s="598"/>
      <c r="L20" s="598"/>
      <c r="M20" s="598"/>
      <c r="N20" s="598"/>
      <c r="O20" s="598"/>
      <c r="P20" s="598"/>
      <c r="Q20" s="598"/>
      <c r="R20" s="1056"/>
      <c r="S20" s="86"/>
    </row>
    <row r="21" spans="1:19" s="397" customFormat="1" ht="10.5" customHeight="1" x14ac:dyDescent="0.2">
      <c r="A21" s="370"/>
      <c r="B21" s="380"/>
      <c r="C21" s="380"/>
      <c r="D21" s="169"/>
      <c r="E21" s="598"/>
      <c r="F21" s="598"/>
      <c r="G21" s="598"/>
      <c r="H21" s="598"/>
      <c r="I21" s="598"/>
      <c r="J21" s="598"/>
      <c r="K21" s="598"/>
      <c r="L21" s="598"/>
      <c r="M21" s="598"/>
      <c r="N21" s="598"/>
      <c r="O21" s="598"/>
      <c r="P21" s="598"/>
      <c r="Q21" s="598"/>
      <c r="R21" s="1056"/>
      <c r="S21" s="86"/>
    </row>
    <row r="22" spans="1:19" s="397" customFormat="1" ht="10.5" customHeight="1" x14ac:dyDescent="0.2">
      <c r="A22" s="370"/>
      <c r="B22" s="380"/>
      <c r="C22" s="380"/>
      <c r="D22" s="169"/>
      <c r="E22" s="598"/>
      <c r="F22" s="598"/>
      <c r="G22" s="598"/>
      <c r="H22" s="598"/>
      <c r="I22" s="598"/>
      <c r="J22" s="598"/>
      <c r="K22" s="598"/>
      <c r="L22" s="598"/>
      <c r="M22" s="598"/>
      <c r="N22" s="598"/>
      <c r="O22" s="598"/>
      <c r="P22" s="598"/>
      <c r="Q22" s="598"/>
      <c r="R22" s="1056"/>
      <c r="S22" s="86"/>
    </row>
    <row r="23" spans="1:19" s="397" customFormat="1" ht="10.5" customHeight="1" x14ac:dyDescent="0.2">
      <c r="A23" s="370"/>
      <c r="B23" s="380"/>
      <c r="C23" s="380"/>
      <c r="D23" s="169"/>
      <c r="E23" s="598"/>
      <c r="F23" s="598"/>
      <c r="G23" s="598"/>
      <c r="H23" s="598"/>
      <c r="I23" s="598"/>
      <c r="J23" s="598"/>
      <c r="K23" s="598"/>
      <c r="L23" s="598"/>
      <c r="M23" s="598"/>
      <c r="N23" s="598"/>
      <c r="O23" s="598"/>
      <c r="P23" s="598"/>
      <c r="Q23" s="598"/>
      <c r="R23" s="1056"/>
      <c r="S23" s="86"/>
    </row>
    <row r="24" spans="1:19" s="397" customFormat="1" ht="10.5" customHeight="1" x14ac:dyDescent="0.2">
      <c r="A24" s="370"/>
      <c r="B24" s="380"/>
      <c r="C24" s="380"/>
      <c r="D24" s="169"/>
      <c r="E24" s="598"/>
      <c r="F24" s="598"/>
      <c r="G24" s="598"/>
      <c r="H24" s="598"/>
      <c r="I24" s="598"/>
      <c r="J24" s="598"/>
      <c r="K24" s="598"/>
      <c r="L24" s="598"/>
      <c r="M24" s="598"/>
      <c r="N24" s="598"/>
      <c r="O24" s="598"/>
      <c r="P24" s="598"/>
      <c r="Q24" s="598"/>
      <c r="R24" s="1056"/>
      <c r="S24" s="86"/>
    </row>
    <row r="25" spans="1:19" s="397" customFormat="1" ht="10.5" customHeight="1" x14ac:dyDescent="0.2">
      <c r="A25" s="370"/>
      <c r="B25" s="380"/>
      <c r="C25" s="380"/>
      <c r="D25" s="169"/>
      <c r="E25" s="598"/>
      <c r="F25" s="598"/>
      <c r="G25" s="598"/>
      <c r="H25" s="598"/>
      <c r="I25" s="598"/>
      <c r="J25" s="598"/>
      <c r="K25" s="598"/>
      <c r="L25" s="598"/>
      <c r="M25" s="598"/>
      <c r="N25" s="598"/>
      <c r="O25" s="598"/>
      <c r="P25" s="598"/>
      <c r="Q25" s="598"/>
      <c r="R25" s="1056"/>
      <c r="S25" s="86"/>
    </row>
    <row r="26" spans="1:19" s="397" customFormat="1" ht="10.5" customHeight="1" x14ac:dyDescent="0.2">
      <c r="A26" s="370"/>
      <c r="B26" s="380"/>
      <c r="C26" s="380"/>
      <c r="D26" s="169"/>
      <c r="E26" s="598"/>
      <c r="F26" s="598"/>
      <c r="G26" s="598"/>
      <c r="H26" s="598"/>
      <c r="I26" s="598"/>
      <c r="J26" s="598"/>
      <c r="K26" s="598"/>
      <c r="L26" s="598"/>
      <c r="M26" s="598"/>
      <c r="N26" s="598"/>
      <c r="O26" s="598"/>
      <c r="P26" s="598"/>
      <c r="Q26" s="598"/>
      <c r="R26" s="1056"/>
      <c r="S26" s="86"/>
    </row>
    <row r="27" spans="1:19" s="397" customFormat="1" ht="10.5" customHeight="1" x14ac:dyDescent="0.2">
      <c r="A27" s="370"/>
      <c r="B27" s="380"/>
      <c r="C27" s="380"/>
      <c r="D27" s="169"/>
      <c r="E27" s="598"/>
      <c r="F27" s="598"/>
      <c r="G27" s="598"/>
      <c r="H27" s="598"/>
      <c r="I27" s="598"/>
      <c r="J27" s="598"/>
      <c r="K27" s="598"/>
      <c r="L27" s="598"/>
      <c r="M27" s="598"/>
      <c r="N27" s="598"/>
      <c r="O27" s="598"/>
      <c r="P27" s="598"/>
      <c r="Q27" s="598"/>
      <c r="R27" s="1056"/>
      <c r="S27" s="86"/>
    </row>
    <row r="28" spans="1:19" s="397" customFormat="1" ht="6" customHeight="1" x14ac:dyDescent="0.2">
      <c r="A28" s="370"/>
      <c r="B28" s="380"/>
      <c r="C28" s="380"/>
      <c r="D28" s="169"/>
      <c r="E28" s="598"/>
      <c r="F28" s="598"/>
      <c r="G28" s="598"/>
      <c r="H28" s="598"/>
      <c r="I28" s="598"/>
      <c r="J28" s="598"/>
      <c r="K28" s="598"/>
      <c r="L28" s="598"/>
      <c r="M28" s="598"/>
      <c r="N28" s="598"/>
      <c r="O28" s="598"/>
      <c r="P28" s="598"/>
      <c r="Q28" s="598"/>
      <c r="R28" s="1056"/>
      <c r="S28" s="86"/>
    </row>
    <row r="29" spans="1:19" s="595" customFormat="1" ht="15.75" customHeight="1" x14ac:dyDescent="0.2">
      <c r="A29" s="594"/>
      <c r="B29" s="1048"/>
      <c r="C29" s="1165" t="s">
        <v>297</v>
      </c>
      <c r="D29" s="211"/>
      <c r="E29" s="599"/>
      <c r="F29" s="600"/>
      <c r="G29" s="600"/>
      <c r="H29" s="600"/>
      <c r="I29" s="600"/>
      <c r="J29" s="600"/>
      <c r="K29" s="600"/>
      <c r="L29" s="600"/>
      <c r="M29" s="600"/>
      <c r="N29" s="600"/>
      <c r="O29" s="600"/>
      <c r="P29" s="600"/>
      <c r="Q29" s="600"/>
      <c r="R29" s="1057"/>
      <c r="S29" s="358"/>
    </row>
    <row r="30" spans="1:19" s="397" customFormat="1" ht="11.25" customHeight="1" x14ac:dyDescent="0.2">
      <c r="A30" s="370"/>
      <c r="B30" s="380"/>
      <c r="C30" s="1166"/>
      <c r="D30" s="94" t="s">
        <v>149</v>
      </c>
      <c r="E30" s="597">
        <v>6.4388352141</v>
      </c>
      <c r="F30" s="597">
        <v>5.7170574219666657</v>
      </c>
      <c r="G30" s="597">
        <v>5.1708296675000005</v>
      </c>
      <c r="H30" s="597">
        <v>4.6502287609333335</v>
      </c>
      <c r="I30" s="597">
        <v>4.2296542193999995</v>
      </c>
      <c r="J30" s="597">
        <v>3.4934488080000001</v>
      </c>
      <c r="K30" s="597">
        <v>3.1857293468000001</v>
      </c>
      <c r="L30" s="597">
        <v>3.035754617366667</v>
      </c>
      <c r="M30" s="597">
        <v>3.3251689008333334</v>
      </c>
      <c r="N30" s="597">
        <v>3.1422027291999997</v>
      </c>
      <c r="O30" s="597">
        <v>3.2508565574000001</v>
      </c>
      <c r="P30" s="597">
        <v>3.6833980455999993</v>
      </c>
      <c r="Q30" s="597">
        <v>3.3147591495666666</v>
      </c>
      <c r="R30" s="1058"/>
      <c r="S30" s="86"/>
    </row>
    <row r="31" spans="1:19" s="397" customFormat="1" ht="12.75" customHeight="1" x14ac:dyDescent="0.2">
      <c r="A31" s="370"/>
      <c r="B31" s="380"/>
      <c r="C31" s="1166"/>
      <c r="D31" s="94" t="s">
        <v>449</v>
      </c>
      <c r="E31" s="597">
        <v>1.7132092698000001</v>
      </c>
      <c r="F31" s="597">
        <v>2.7429017478333333</v>
      </c>
      <c r="G31" s="597">
        <v>3.1983606617666669</v>
      </c>
      <c r="H31" s="597">
        <v>2.3129784818333334</v>
      </c>
      <c r="I31" s="597">
        <v>0.39458762353333326</v>
      </c>
      <c r="J31" s="597">
        <v>0.77500190880000008</v>
      </c>
      <c r="K31" s="597">
        <v>1.8686742407333334</v>
      </c>
      <c r="L31" s="597">
        <v>3.1141121283666671</v>
      </c>
      <c r="M31" s="597">
        <v>2.0796208127333333</v>
      </c>
      <c r="N31" s="597">
        <v>2.8488816381333333</v>
      </c>
      <c r="O31" s="597">
        <v>0.12539470133333333</v>
      </c>
      <c r="P31" s="597">
        <v>-0.27090206379999993</v>
      </c>
      <c r="Q31" s="597">
        <v>-3.0886900290333332</v>
      </c>
      <c r="R31" s="1058"/>
      <c r="S31" s="86"/>
    </row>
    <row r="32" spans="1:19" s="397" customFormat="1" ht="11.25" customHeight="1" x14ac:dyDescent="0.2">
      <c r="A32" s="370"/>
      <c r="B32" s="380"/>
      <c r="C32" s="1166"/>
      <c r="D32" s="94" t="s">
        <v>147</v>
      </c>
      <c r="E32" s="597">
        <v>4.8259655788000009</v>
      </c>
      <c r="F32" s="597">
        <v>5.1540935423666667</v>
      </c>
      <c r="G32" s="597">
        <v>5.519120806500001</v>
      </c>
      <c r="H32" s="597">
        <v>4.0947422393999995</v>
      </c>
      <c r="I32" s="597">
        <v>2.2761620914999998</v>
      </c>
      <c r="J32" s="597">
        <v>0.91991462373333333</v>
      </c>
      <c r="K32" s="597">
        <v>1.5776886251666664</v>
      </c>
      <c r="L32" s="597">
        <v>1.9903984486666666</v>
      </c>
      <c r="M32" s="597">
        <v>1.5550178281666664</v>
      </c>
      <c r="N32" s="597">
        <v>1.3904170079333333</v>
      </c>
      <c r="O32" s="597">
        <v>2.3479506287666667</v>
      </c>
      <c r="P32" s="597">
        <v>4.0947384050000002</v>
      </c>
      <c r="Q32" s="597">
        <v>4.0296671177666665</v>
      </c>
      <c r="R32" s="1058"/>
      <c r="S32" s="86"/>
    </row>
    <row r="33" spans="1:19" s="397" customFormat="1" ht="12" customHeight="1" x14ac:dyDescent="0.2">
      <c r="A33" s="370"/>
      <c r="B33" s="380"/>
      <c r="C33" s="1166"/>
      <c r="D33" s="94" t="s">
        <v>150</v>
      </c>
      <c r="E33" s="597">
        <v>9.1391153989999996</v>
      </c>
      <c r="F33" s="597">
        <v>10.282114868666666</v>
      </c>
      <c r="G33" s="597">
        <v>10.806560146999999</v>
      </c>
      <c r="H33" s="597">
        <v>10.133699062333333</v>
      </c>
      <c r="I33" s="597">
        <v>10.048140442666666</v>
      </c>
      <c r="J33" s="597">
        <v>9.7007851066666664</v>
      </c>
      <c r="K33" s="597">
        <v>10.683842316666665</v>
      </c>
      <c r="L33" s="597">
        <v>10.755735994666667</v>
      </c>
      <c r="M33" s="597">
        <v>10.163615597000002</v>
      </c>
      <c r="N33" s="597">
        <v>8.5247986676666674</v>
      </c>
      <c r="O33" s="597">
        <v>7.9863139009999999</v>
      </c>
      <c r="P33" s="597">
        <v>8.4572252536666657</v>
      </c>
      <c r="Q33" s="597">
        <v>10.390931175666665</v>
      </c>
      <c r="R33" s="1058"/>
      <c r="S33" s="86"/>
    </row>
    <row r="34" spans="1:19" s="595" customFormat="1" ht="21" customHeight="1" x14ac:dyDescent="0.2">
      <c r="A34" s="594"/>
      <c r="B34" s="1048"/>
      <c r="C34" s="1714" t="s">
        <v>296</v>
      </c>
      <c r="D34" s="1714"/>
      <c r="E34" s="601">
        <v>-17.797292426236545</v>
      </c>
      <c r="F34" s="601">
        <v>-18.050163700188264</v>
      </c>
      <c r="G34" s="601">
        <v>-15.250605734952591</v>
      </c>
      <c r="H34" s="601">
        <v>-11.252989858617957</v>
      </c>
      <c r="I34" s="601">
        <v>-7.5166676970001305</v>
      </c>
      <c r="J34" s="601">
        <v>-6.0964260283584695</v>
      </c>
      <c r="K34" s="601">
        <v>-5.3202357218265801</v>
      </c>
      <c r="L34" s="601">
        <v>-5.3625700760102637</v>
      </c>
      <c r="M34" s="601">
        <v>-4.1583721484254834</v>
      </c>
      <c r="N34" s="601">
        <v>-2.4967783127484715</v>
      </c>
      <c r="O34" s="601">
        <v>-5.6258924269516619E-3</v>
      </c>
      <c r="P34" s="601">
        <v>-0.7368836840178915</v>
      </c>
      <c r="Q34" s="601">
        <v>-1.6458492026375164</v>
      </c>
      <c r="R34" s="1057"/>
      <c r="S34" s="358"/>
    </row>
    <row r="35" spans="1:19" s="605" customFormat="1" ht="16.5" customHeight="1" x14ac:dyDescent="0.2">
      <c r="A35" s="602"/>
      <c r="B35" s="1049"/>
      <c r="C35" s="324" t="s">
        <v>326</v>
      </c>
      <c r="D35" s="603"/>
      <c r="E35" s="604">
        <v>-3.4723407938413646</v>
      </c>
      <c r="F35" s="604">
        <v>-3.9991011679218755</v>
      </c>
      <c r="G35" s="604">
        <v>-4.6204895083087072</v>
      </c>
      <c r="H35" s="604">
        <v>-5.4045226596674647</v>
      </c>
      <c r="I35" s="604">
        <v>-5.0318906790914042</v>
      </c>
      <c r="J35" s="604">
        <v>-4.7530910696510515</v>
      </c>
      <c r="K35" s="604">
        <v>-5.1120584952140904</v>
      </c>
      <c r="L35" s="604">
        <v>-6.2070174460580665</v>
      </c>
      <c r="M35" s="604">
        <v>-7.2473385046126593</v>
      </c>
      <c r="N35" s="604">
        <v>-8.2931702308467639</v>
      </c>
      <c r="O35" s="604">
        <v>-9.48728372494603</v>
      </c>
      <c r="P35" s="604">
        <v>-9.3017955753668016</v>
      </c>
      <c r="Q35" s="604">
        <v>-9.0291642333771449</v>
      </c>
      <c r="R35" s="1059"/>
      <c r="S35" s="359"/>
    </row>
    <row r="36" spans="1:19" s="397" customFormat="1" ht="10.5" customHeight="1" x14ac:dyDescent="0.2">
      <c r="A36" s="370"/>
      <c r="B36" s="380"/>
      <c r="C36" s="606"/>
      <c r="D36" s="169"/>
      <c r="E36" s="607"/>
      <c r="F36" s="607"/>
      <c r="G36" s="607"/>
      <c r="H36" s="607"/>
      <c r="I36" s="607"/>
      <c r="J36" s="607"/>
      <c r="K36" s="607"/>
      <c r="L36" s="607"/>
      <c r="M36" s="607"/>
      <c r="N36" s="607"/>
      <c r="O36" s="607"/>
      <c r="P36" s="607"/>
      <c r="Q36" s="607"/>
      <c r="R36" s="1058"/>
      <c r="S36" s="86"/>
    </row>
    <row r="37" spans="1:19" s="397" customFormat="1" ht="10.5" customHeight="1" x14ac:dyDescent="0.2">
      <c r="A37" s="370"/>
      <c r="B37" s="380"/>
      <c r="C37" s="606"/>
      <c r="D37" s="169"/>
      <c r="E37" s="607"/>
      <c r="F37" s="607"/>
      <c r="G37" s="607"/>
      <c r="H37" s="607"/>
      <c r="I37" s="607"/>
      <c r="J37" s="607"/>
      <c r="K37" s="607"/>
      <c r="L37" s="607"/>
      <c r="M37" s="607"/>
      <c r="N37" s="607"/>
      <c r="O37" s="607"/>
      <c r="P37" s="607"/>
      <c r="Q37" s="607"/>
      <c r="R37" s="1058"/>
      <c r="S37" s="86"/>
    </row>
    <row r="38" spans="1:19" s="397" customFormat="1" ht="10.5" customHeight="1" x14ac:dyDescent="0.2">
      <c r="A38" s="370"/>
      <c r="B38" s="380"/>
      <c r="C38" s="606"/>
      <c r="D38" s="169"/>
      <c r="E38" s="607"/>
      <c r="F38" s="607"/>
      <c r="G38" s="607"/>
      <c r="H38" s="607"/>
      <c r="I38" s="607"/>
      <c r="J38" s="607"/>
      <c r="K38" s="607"/>
      <c r="L38" s="607"/>
      <c r="M38" s="607"/>
      <c r="N38" s="607"/>
      <c r="O38" s="607"/>
      <c r="P38" s="607"/>
      <c r="Q38" s="607"/>
      <c r="R38" s="1058"/>
      <c r="S38" s="86"/>
    </row>
    <row r="39" spans="1:19" s="397" customFormat="1" ht="10.5" customHeight="1" x14ac:dyDescent="0.2">
      <c r="A39" s="370"/>
      <c r="B39" s="380"/>
      <c r="C39" s="606"/>
      <c r="D39" s="169"/>
      <c r="E39" s="607"/>
      <c r="F39" s="607"/>
      <c r="G39" s="607"/>
      <c r="H39" s="607"/>
      <c r="I39" s="607"/>
      <c r="J39" s="607"/>
      <c r="K39" s="607"/>
      <c r="L39" s="607"/>
      <c r="M39" s="607"/>
      <c r="N39" s="607"/>
      <c r="O39" s="607"/>
      <c r="P39" s="607"/>
      <c r="Q39" s="607"/>
      <c r="R39" s="1058"/>
      <c r="S39" s="86"/>
    </row>
    <row r="40" spans="1:19" s="397" customFormat="1" ht="10.5" customHeight="1" x14ac:dyDescent="0.2">
      <c r="A40" s="370"/>
      <c r="B40" s="380"/>
      <c r="C40" s="606"/>
      <c r="D40" s="169"/>
      <c r="E40" s="607"/>
      <c r="F40" s="607"/>
      <c r="G40" s="607"/>
      <c r="H40" s="607"/>
      <c r="I40" s="607"/>
      <c r="J40" s="607"/>
      <c r="K40" s="607"/>
      <c r="L40" s="607"/>
      <c r="M40" s="607"/>
      <c r="N40" s="607"/>
      <c r="O40" s="607"/>
      <c r="P40" s="607"/>
      <c r="Q40" s="607"/>
      <c r="R40" s="1058"/>
      <c r="S40" s="86"/>
    </row>
    <row r="41" spans="1:19" s="397" customFormat="1" ht="10.5" customHeight="1" x14ac:dyDescent="0.2">
      <c r="A41" s="370"/>
      <c r="B41" s="380"/>
      <c r="C41" s="606"/>
      <c r="D41" s="169"/>
      <c r="E41" s="607"/>
      <c r="F41" s="607"/>
      <c r="G41" s="607"/>
      <c r="H41" s="607"/>
      <c r="I41" s="607"/>
      <c r="J41" s="607"/>
      <c r="K41" s="607"/>
      <c r="L41" s="607"/>
      <c r="M41" s="607"/>
      <c r="N41" s="607"/>
      <c r="O41" s="607"/>
      <c r="P41" s="607"/>
      <c r="Q41" s="607"/>
      <c r="R41" s="1058"/>
      <c r="S41" s="86"/>
    </row>
    <row r="42" spans="1:19" s="397" customFormat="1" ht="10.5" customHeight="1" x14ac:dyDescent="0.2">
      <c r="A42" s="370"/>
      <c r="B42" s="380"/>
      <c r="C42" s="606"/>
      <c r="D42" s="169"/>
      <c r="E42" s="607"/>
      <c r="F42" s="607"/>
      <c r="G42" s="607"/>
      <c r="H42" s="607"/>
      <c r="I42" s="607"/>
      <c r="J42" s="607"/>
      <c r="K42" s="607"/>
      <c r="L42" s="607"/>
      <c r="M42" s="607"/>
      <c r="N42" s="607"/>
      <c r="O42" s="607"/>
      <c r="P42" s="607"/>
      <c r="Q42" s="607"/>
      <c r="R42" s="1058"/>
      <c r="S42" s="86"/>
    </row>
    <row r="43" spans="1:19" s="397" customFormat="1" ht="10.5" customHeight="1" x14ac:dyDescent="0.2">
      <c r="A43" s="370"/>
      <c r="B43" s="380"/>
      <c r="C43" s="606"/>
      <c r="D43" s="169"/>
      <c r="E43" s="607"/>
      <c r="F43" s="607"/>
      <c r="G43" s="607"/>
      <c r="H43" s="607"/>
      <c r="I43" s="607"/>
      <c r="J43" s="607"/>
      <c r="K43" s="607"/>
      <c r="L43" s="607"/>
      <c r="M43" s="607"/>
      <c r="N43" s="607"/>
      <c r="O43" s="607"/>
      <c r="P43" s="607"/>
      <c r="Q43" s="607"/>
      <c r="R43" s="1058"/>
      <c r="S43" s="86"/>
    </row>
    <row r="44" spans="1:19" s="397" customFormat="1" ht="10.5" customHeight="1" x14ac:dyDescent="0.2">
      <c r="A44" s="370"/>
      <c r="B44" s="380"/>
      <c r="C44" s="606"/>
      <c r="D44" s="169"/>
      <c r="E44" s="607"/>
      <c r="F44" s="607"/>
      <c r="G44" s="607"/>
      <c r="H44" s="607"/>
      <c r="I44" s="607"/>
      <c r="J44" s="607"/>
      <c r="K44" s="607"/>
      <c r="L44" s="607"/>
      <c r="M44" s="607"/>
      <c r="N44" s="607"/>
      <c r="O44" s="607"/>
      <c r="P44" s="607"/>
      <c r="Q44" s="607"/>
      <c r="R44" s="1058"/>
      <c r="S44" s="86"/>
    </row>
    <row r="45" spans="1:19" s="397" customFormat="1" ht="10.5" customHeight="1" x14ac:dyDescent="0.2">
      <c r="A45" s="370"/>
      <c r="B45" s="380"/>
      <c r="C45" s="606"/>
      <c r="D45" s="169"/>
      <c r="E45" s="607"/>
      <c r="F45" s="607"/>
      <c r="G45" s="607"/>
      <c r="H45" s="607"/>
      <c r="I45" s="607"/>
      <c r="J45" s="607"/>
      <c r="K45" s="607"/>
      <c r="L45" s="607"/>
      <c r="M45" s="607"/>
      <c r="N45" s="607"/>
      <c r="O45" s="607"/>
      <c r="P45" s="607"/>
      <c r="Q45" s="607"/>
      <c r="R45" s="1058"/>
      <c r="S45" s="86"/>
    </row>
    <row r="46" spans="1:19" s="397" customFormat="1" ht="10.5" customHeight="1" x14ac:dyDescent="0.2">
      <c r="A46" s="370"/>
      <c r="B46" s="380"/>
      <c r="C46" s="606"/>
      <c r="D46" s="169"/>
      <c r="E46" s="607"/>
      <c r="F46" s="607"/>
      <c r="G46" s="607"/>
      <c r="H46" s="607"/>
      <c r="I46" s="607"/>
      <c r="J46" s="607"/>
      <c r="K46" s="607"/>
      <c r="L46" s="607"/>
      <c r="M46" s="607"/>
      <c r="N46" s="607"/>
      <c r="O46" s="607"/>
      <c r="P46" s="607"/>
      <c r="Q46" s="607"/>
      <c r="R46" s="1058"/>
      <c r="S46" s="86"/>
    </row>
    <row r="47" spans="1:19" s="397" customFormat="1" ht="10.5" customHeight="1" x14ac:dyDescent="0.2">
      <c r="A47" s="370"/>
      <c r="B47" s="380"/>
      <c r="C47" s="606"/>
      <c r="D47" s="169"/>
      <c r="E47" s="607"/>
      <c r="F47" s="607"/>
      <c r="G47" s="607"/>
      <c r="H47" s="607"/>
      <c r="I47" s="607"/>
      <c r="J47" s="607"/>
      <c r="K47" s="607"/>
      <c r="L47" s="607"/>
      <c r="M47" s="607"/>
      <c r="N47" s="607"/>
      <c r="O47" s="607"/>
      <c r="P47" s="607"/>
      <c r="Q47" s="607"/>
      <c r="R47" s="1058"/>
      <c r="S47" s="86"/>
    </row>
    <row r="48" spans="1:19" s="397" customFormat="1" ht="10.5" customHeight="1" x14ac:dyDescent="0.2">
      <c r="A48" s="370"/>
      <c r="B48" s="380"/>
      <c r="C48" s="606"/>
      <c r="D48" s="169"/>
      <c r="E48" s="607"/>
      <c r="F48" s="607"/>
      <c r="G48" s="607"/>
      <c r="H48" s="607"/>
      <c r="I48" s="607"/>
      <c r="J48" s="607"/>
      <c r="K48" s="607"/>
      <c r="L48" s="607"/>
      <c r="M48" s="607"/>
      <c r="N48" s="607"/>
      <c r="O48" s="607"/>
      <c r="P48" s="607"/>
      <c r="Q48" s="607"/>
      <c r="R48" s="1058"/>
      <c r="S48" s="86"/>
    </row>
    <row r="49" spans="1:19" s="595" customFormat="1" ht="15.75" customHeight="1" x14ac:dyDescent="0.2">
      <c r="A49" s="594"/>
      <c r="B49" s="1048"/>
      <c r="C49" s="1165" t="s">
        <v>151</v>
      </c>
      <c r="D49" s="211"/>
      <c r="E49" s="599"/>
      <c r="F49" s="600"/>
      <c r="G49" s="600"/>
      <c r="H49" s="600"/>
      <c r="I49" s="600"/>
      <c r="J49" s="600"/>
      <c r="K49" s="600"/>
      <c r="L49" s="600"/>
      <c r="M49" s="600"/>
      <c r="N49" s="600"/>
      <c r="O49" s="600"/>
      <c r="P49" s="600"/>
      <c r="Q49" s="600"/>
      <c r="R49" s="1057"/>
      <c r="S49" s="358"/>
    </row>
    <row r="50" spans="1:19" s="595" customFormat="1" ht="15.75" customHeight="1" x14ac:dyDescent="0.2">
      <c r="A50" s="594"/>
      <c r="B50" s="1048"/>
      <c r="C50" s="608"/>
      <c r="D50" s="236" t="s">
        <v>295</v>
      </c>
      <c r="E50" s="604">
        <v>350.17399999999998</v>
      </c>
      <c r="F50" s="604">
        <v>332.39499999999998</v>
      </c>
      <c r="G50" s="604">
        <v>330.58699999999999</v>
      </c>
      <c r="H50" s="604">
        <v>338.14699999999999</v>
      </c>
      <c r="I50" s="604">
        <v>338.935</v>
      </c>
      <c r="J50" s="604">
        <v>334.24099999999999</v>
      </c>
      <c r="K50" s="604">
        <v>334.89699999999999</v>
      </c>
      <c r="L50" s="604">
        <v>339.03500000000003</v>
      </c>
      <c r="M50" s="604">
        <v>350.77199999999999</v>
      </c>
      <c r="N50" s="604">
        <v>342.702</v>
      </c>
      <c r="O50" s="604">
        <v>333.77600000000001</v>
      </c>
      <c r="P50" s="604">
        <v>321.24</v>
      </c>
      <c r="Q50" s="604">
        <v>305.17099999999999</v>
      </c>
      <c r="R50" s="1057"/>
      <c r="S50" s="358"/>
    </row>
    <row r="51" spans="1:19" s="611" customFormat="1" ht="12" customHeight="1" x14ac:dyDescent="0.2">
      <c r="A51" s="609"/>
      <c r="B51" s="1050"/>
      <c r="C51" s="610"/>
      <c r="D51" s="645" t="s">
        <v>235</v>
      </c>
      <c r="E51" s="597">
        <v>14.664999999999999</v>
      </c>
      <c r="F51" s="597">
        <v>14.048</v>
      </c>
      <c r="G51" s="597">
        <v>13.597</v>
      </c>
      <c r="H51" s="597">
        <v>13.673999999999999</v>
      </c>
      <c r="I51" s="597">
        <v>13.842000000000001</v>
      </c>
      <c r="J51" s="597">
        <v>14.349</v>
      </c>
      <c r="K51" s="597">
        <v>16.716000000000001</v>
      </c>
      <c r="L51" s="597">
        <v>17.338999999999999</v>
      </c>
      <c r="M51" s="597">
        <v>18.920000000000002</v>
      </c>
      <c r="N51" s="597">
        <v>18.550999999999998</v>
      </c>
      <c r="O51" s="597">
        <v>17.524999999999999</v>
      </c>
      <c r="P51" s="597">
        <v>15.965999999999999</v>
      </c>
      <c r="Q51" s="597" t="s">
        <v>379</v>
      </c>
      <c r="R51" s="1060"/>
      <c r="S51" s="86"/>
    </row>
    <row r="52" spans="1:19" s="614" customFormat="1" ht="15" customHeight="1" x14ac:dyDescent="0.2">
      <c r="A52" s="612"/>
      <c r="B52" s="1051"/>
      <c r="C52" s="613"/>
      <c r="D52" s="236" t="s">
        <v>293</v>
      </c>
      <c r="E52" s="604">
        <v>38.521000000000001</v>
      </c>
      <c r="F52" s="604">
        <v>38.661999999999999</v>
      </c>
      <c r="G52" s="604">
        <v>39.896000000000001</v>
      </c>
      <c r="H52" s="604">
        <v>40.869</v>
      </c>
      <c r="I52" s="604">
        <v>53.881</v>
      </c>
      <c r="J52" s="604">
        <v>52.692999999999998</v>
      </c>
      <c r="K52" s="604">
        <v>53.805999999999997</v>
      </c>
      <c r="L52" s="604">
        <v>40.790999999999997</v>
      </c>
      <c r="M52" s="604">
        <v>54.968000000000004</v>
      </c>
      <c r="N52" s="604">
        <v>41.048999999999999</v>
      </c>
      <c r="O52" s="604">
        <v>39.524000000000001</v>
      </c>
      <c r="P52" s="604">
        <v>37.655000000000001</v>
      </c>
      <c r="Q52" s="604">
        <v>38.201999999999998</v>
      </c>
      <c r="R52" s="1061"/>
      <c r="S52" s="358"/>
    </row>
    <row r="53" spans="1:19" s="397" customFormat="1" ht="11.25" customHeight="1" x14ac:dyDescent="0.2">
      <c r="A53" s="370"/>
      <c r="B53" s="380"/>
      <c r="C53" s="606"/>
      <c r="D53" s="645" t="s">
        <v>236</v>
      </c>
      <c r="E53" s="597">
        <v>-11.594335941982415</v>
      </c>
      <c r="F53" s="597">
        <v>-6.1738581759937965</v>
      </c>
      <c r="G53" s="597">
        <v>-7.9783185330411621</v>
      </c>
      <c r="H53" s="597">
        <v>-4.0543713024697059</v>
      </c>
      <c r="I53" s="597">
        <v>-8.5010273914446266</v>
      </c>
      <c r="J53" s="597">
        <v>-1.9026342734804191</v>
      </c>
      <c r="K53" s="597">
        <v>-5.4110118838337717</v>
      </c>
      <c r="L53" s="597">
        <v>-0.36151347126213151</v>
      </c>
      <c r="M53" s="597">
        <v>-0.87818952303668762</v>
      </c>
      <c r="N53" s="597">
        <v>-0.405182453416153</v>
      </c>
      <c r="O53" s="597">
        <v>-7.3294255568581379</v>
      </c>
      <c r="P53" s="597">
        <v>-5.7045551298424808</v>
      </c>
      <c r="Q53" s="597">
        <v>-0.82811972690222113</v>
      </c>
      <c r="R53" s="1058"/>
      <c r="S53" s="86"/>
    </row>
    <row r="54" spans="1:19" s="595" customFormat="1" ht="15.75" customHeight="1" x14ac:dyDescent="0.2">
      <c r="A54" s="594"/>
      <c r="B54" s="1048"/>
      <c r="C54" s="1165" t="s">
        <v>294</v>
      </c>
      <c r="D54" s="211"/>
      <c r="E54" s="604">
        <v>12.856999999999999</v>
      </c>
      <c r="F54" s="604">
        <v>12.393000000000001</v>
      </c>
      <c r="G54" s="604">
        <v>9.8800000000000008</v>
      </c>
      <c r="H54" s="604">
        <v>10.411</v>
      </c>
      <c r="I54" s="604">
        <v>12.064</v>
      </c>
      <c r="J54" s="604">
        <v>12.833</v>
      </c>
      <c r="K54" s="604">
        <v>9.4090000000000007</v>
      </c>
      <c r="L54" s="604">
        <v>6.1710000000000003</v>
      </c>
      <c r="M54" s="604">
        <v>12.515000000000001</v>
      </c>
      <c r="N54" s="604">
        <v>10.805</v>
      </c>
      <c r="O54" s="604">
        <v>12.089</v>
      </c>
      <c r="P54" s="604">
        <v>10.467000000000001</v>
      </c>
      <c r="Q54" s="604">
        <v>13.561</v>
      </c>
      <c r="R54" s="1057"/>
      <c r="S54" s="358"/>
    </row>
    <row r="55" spans="1:19" s="397" customFormat="1" ht="9.75" customHeight="1" x14ac:dyDescent="0.2">
      <c r="A55" s="574"/>
      <c r="B55" s="575"/>
      <c r="C55" s="615"/>
      <c r="D55" s="645" t="s">
        <v>152</v>
      </c>
      <c r="E55" s="597">
        <v>-24.698371793370043</v>
      </c>
      <c r="F55" s="597">
        <v>-9.407894736842092</v>
      </c>
      <c r="G55" s="597">
        <v>-13.952273123149261</v>
      </c>
      <c r="H55" s="597">
        <v>-0.31597089237841436</v>
      </c>
      <c r="I55" s="597">
        <v>0.64236255943939113</v>
      </c>
      <c r="J55" s="597">
        <v>-14.83275816299442</v>
      </c>
      <c r="K55" s="597">
        <v>-8.0523795563373408</v>
      </c>
      <c r="L55" s="597">
        <v>-11.64089347079037</v>
      </c>
      <c r="M55" s="597">
        <v>-5.8881034742066412</v>
      </c>
      <c r="N55" s="597">
        <v>-0.66194722809599371</v>
      </c>
      <c r="O55" s="597">
        <v>-19.567531603459742</v>
      </c>
      <c r="P55" s="597">
        <v>-4.6981698989347116</v>
      </c>
      <c r="Q55" s="597">
        <v>5.4756163957377257</v>
      </c>
      <c r="R55" s="1058"/>
      <c r="S55" s="86"/>
    </row>
    <row r="56" spans="1:19" s="595" customFormat="1" ht="15.75" customHeight="1" x14ac:dyDescent="0.2">
      <c r="A56" s="594"/>
      <c r="B56" s="1048"/>
      <c r="C56" s="1714" t="s">
        <v>325</v>
      </c>
      <c r="D56" s="1714"/>
      <c r="E56" s="604">
        <v>177.56800000000001</v>
      </c>
      <c r="F56" s="604">
        <v>167.65</v>
      </c>
      <c r="G56" s="604">
        <v>168.29</v>
      </c>
      <c r="H56" s="604">
        <v>169.04300000000001</v>
      </c>
      <c r="I56" s="604">
        <v>174.50200000000001</v>
      </c>
      <c r="J56" s="604">
        <v>165.827</v>
      </c>
      <c r="K56" s="604">
        <v>168.18199999999999</v>
      </c>
      <c r="L56" s="604">
        <v>173.755</v>
      </c>
      <c r="M56" s="604">
        <v>186.75800000000001</v>
      </c>
      <c r="N56" s="604">
        <v>182.80099999999999</v>
      </c>
      <c r="O56" s="604">
        <v>177.13</v>
      </c>
      <c r="P56" s="604">
        <v>168.851</v>
      </c>
      <c r="Q56" s="604">
        <v>165.499</v>
      </c>
      <c r="R56" s="1058"/>
      <c r="S56" s="358"/>
    </row>
    <row r="57" spans="1:19" s="397" customFormat="1" ht="10.5" customHeight="1" x14ac:dyDescent="0.2">
      <c r="A57" s="370"/>
      <c r="B57" s="380"/>
      <c r="C57" s="616"/>
      <c r="D57" s="616"/>
      <c r="E57" s="617"/>
      <c r="F57" s="618"/>
      <c r="G57" s="618"/>
      <c r="H57" s="618"/>
      <c r="I57" s="618"/>
      <c r="J57" s="618"/>
      <c r="K57" s="618"/>
      <c r="L57" s="618"/>
      <c r="M57" s="618"/>
      <c r="N57" s="618"/>
      <c r="O57" s="618"/>
      <c r="P57" s="618"/>
      <c r="Q57" s="618"/>
      <c r="R57" s="1058"/>
      <c r="S57" s="86"/>
    </row>
    <row r="58" spans="1:19" s="397" customFormat="1" ht="10.5" customHeight="1" x14ac:dyDescent="0.2">
      <c r="A58" s="370"/>
      <c r="B58" s="380"/>
      <c r="C58" s="606"/>
      <c r="D58" s="169"/>
      <c r="E58" s="598"/>
      <c r="F58" s="598"/>
      <c r="G58" s="598"/>
      <c r="H58" s="598"/>
      <c r="I58" s="598"/>
      <c r="J58" s="598"/>
      <c r="K58" s="598"/>
      <c r="L58" s="598"/>
      <c r="M58" s="598"/>
      <c r="N58" s="598"/>
      <c r="O58" s="598"/>
      <c r="P58" s="598"/>
      <c r="Q58" s="598"/>
      <c r="R58" s="1058"/>
      <c r="S58" s="86"/>
    </row>
    <row r="59" spans="1:19" s="397" customFormat="1" ht="10.5" customHeight="1" x14ac:dyDescent="0.2">
      <c r="A59" s="370"/>
      <c r="B59" s="380"/>
      <c r="C59" s="606"/>
      <c r="D59" s="169"/>
      <c r="E59" s="607"/>
      <c r="F59" s="607"/>
      <c r="G59" s="607"/>
      <c r="H59" s="607"/>
      <c r="I59" s="607"/>
      <c r="J59" s="607"/>
      <c r="K59" s="607"/>
      <c r="L59" s="607"/>
      <c r="M59" s="607"/>
      <c r="N59" s="607"/>
      <c r="O59" s="607"/>
      <c r="P59" s="607"/>
      <c r="Q59" s="607"/>
      <c r="R59" s="1058"/>
      <c r="S59" s="86"/>
    </row>
    <row r="60" spans="1:19" s="397" customFormat="1" ht="10.5" customHeight="1" x14ac:dyDescent="0.2">
      <c r="A60" s="370"/>
      <c r="B60" s="380"/>
      <c r="C60" s="606"/>
      <c r="D60" s="169"/>
      <c r="E60" s="607"/>
      <c r="F60" s="607"/>
      <c r="G60" s="607"/>
      <c r="H60" s="607"/>
      <c r="I60" s="607"/>
      <c r="J60" s="607"/>
      <c r="K60" s="607"/>
      <c r="L60" s="607"/>
      <c r="M60" s="607"/>
      <c r="N60" s="607"/>
      <c r="O60" s="607"/>
      <c r="P60" s="607"/>
      <c r="Q60" s="607"/>
      <c r="R60" s="1058"/>
      <c r="S60" s="86"/>
    </row>
    <row r="61" spans="1:19" s="397" customFormat="1" ht="10.5" customHeight="1" x14ac:dyDescent="0.2">
      <c r="A61" s="370"/>
      <c r="B61" s="380"/>
      <c r="C61" s="606"/>
      <c r="D61" s="169"/>
      <c r="E61" s="607"/>
      <c r="F61" s="607"/>
      <c r="G61" s="607"/>
      <c r="H61" s="607"/>
      <c r="I61" s="607"/>
      <c r="J61" s="607"/>
      <c r="K61" s="607"/>
      <c r="L61" s="607"/>
      <c r="M61" s="607"/>
      <c r="N61" s="607"/>
      <c r="O61" s="607"/>
      <c r="P61" s="607"/>
      <c r="Q61" s="607"/>
      <c r="R61" s="1058"/>
      <c r="S61" s="86"/>
    </row>
    <row r="62" spans="1:19" s="397" customFormat="1" ht="10.5" customHeight="1" x14ac:dyDescent="0.2">
      <c r="A62" s="370"/>
      <c r="B62" s="380"/>
      <c r="C62" s="606"/>
      <c r="D62" s="169"/>
      <c r="E62" s="607"/>
      <c r="F62" s="607"/>
      <c r="G62" s="607"/>
      <c r="H62" s="607"/>
      <c r="I62" s="607"/>
      <c r="J62" s="607"/>
      <c r="K62" s="607"/>
      <c r="L62" s="607"/>
      <c r="M62" s="607"/>
      <c r="N62" s="607"/>
      <c r="O62" s="607"/>
      <c r="P62" s="607"/>
      <c r="Q62" s="607"/>
      <c r="R62" s="1058"/>
      <c r="S62" s="86"/>
    </row>
    <row r="63" spans="1:19" s="397" customFormat="1" ht="10.5" customHeight="1" x14ac:dyDescent="0.2">
      <c r="A63" s="370"/>
      <c r="B63" s="380"/>
      <c r="C63" s="606"/>
      <c r="D63" s="169"/>
      <c r="E63" s="607"/>
      <c r="F63" s="607"/>
      <c r="G63" s="607"/>
      <c r="H63" s="607"/>
      <c r="I63" s="607"/>
      <c r="J63" s="607"/>
      <c r="K63" s="607"/>
      <c r="L63" s="607"/>
      <c r="M63" s="607"/>
      <c r="N63" s="607"/>
      <c r="O63" s="607"/>
      <c r="P63" s="607"/>
      <c r="Q63" s="607"/>
      <c r="R63" s="1058"/>
      <c r="S63" s="86"/>
    </row>
    <row r="64" spans="1:19" s="397" customFormat="1" ht="10.5" customHeight="1" x14ac:dyDescent="0.2">
      <c r="A64" s="370"/>
      <c r="B64" s="380"/>
      <c r="C64" s="606"/>
      <c r="D64" s="169"/>
      <c r="E64" s="607"/>
      <c r="F64" s="607"/>
      <c r="G64" s="607"/>
      <c r="H64" s="607"/>
      <c r="I64" s="607"/>
      <c r="J64" s="607"/>
      <c r="K64" s="607"/>
      <c r="L64" s="607"/>
      <c r="M64" s="607"/>
      <c r="N64" s="607"/>
      <c r="O64" s="607"/>
      <c r="P64" s="607"/>
      <c r="Q64" s="607"/>
      <c r="R64" s="1058"/>
      <c r="S64" s="86"/>
    </row>
    <row r="65" spans="1:21" s="397" customFormat="1" ht="10.5" customHeight="1" x14ac:dyDescent="0.2">
      <c r="A65" s="370"/>
      <c r="B65" s="380"/>
      <c r="C65" s="606"/>
      <c r="D65" s="169"/>
      <c r="E65" s="607"/>
      <c r="F65" s="607"/>
      <c r="G65" s="607"/>
      <c r="H65" s="607"/>
      <c r="I65" s="607"/>
      <c r="J65" s="607"/>
      <c r="K65" s="607"/>
      <c r="L65" s="607"/>
      <c r="M65" s="607"/>
      <c r="N65" s="607"/>
      <c r="O65" s="607"/>
      <c r="P65" s="607"/>
      <c r="Q65" s="607"/>
      <c r="R65" s="1058"/>
      <c r="S65" s="86"/>
    </row>
    <row r="66" spans="1:21" s="397" customFormat="1" ht="10.5" customHeight="1" x14ac:dyDescent="0.2">
      <c r="A66" s="370"/>
      <c r="B66" s="380"/>
      <c r="C66" s="606"/>
      <c r="D66" s="169"/>
      <c r="E66" s="607"/>
      <c r="F66" s="607"/>
      <c r="G66" s="607"/>
      <c r="H66" s="607"/>
      <c r="I66" s="607"/>
      <c r="J66" s="607"/>
      <c r="K66" s="607"/>
      <c r="L66" s="607"/>
      <c r="M66" s="607"/>
      <c r="N66" s="607"/>
      <c r="O66" s="607"/>
      <c r="P66" s="607"/>
      <c r="Q66" s="607"/>
      <c r="R66" s="1058"/>
      <c r="S66" s="86"/>
    </row>
    <row r="67" spans="1:21" s="397" customFormat="1" ht="10.5" customHeight="1" x14ac:dyDescent="0.2">
      <c r="A67" s="370"/>
      <c r="B67" s="380"/>
      <c r="C67" s="606"/>
      <c r="D67" s="169"/>
      <c r="E67" s="607"/>
      <c r="F67" s="607"/>
      <c r="G67" s="607"/>
      <c r="H67" s="607"/>
      <c r="I67" s="607"/>
      <c r="J67" s="607"/>
      <c r="K67" s="607"/>
      <c r="L67" s="607"/>
      <c r="M67" s="607"/>
      <c r="N67" s="607"/>
      <c r="O67" s="607"/>
      <c r="P67" s="607"/>
      <c r="Q67" s="607"/>
      <c r="R67" s="1058"/>
      <c r="S67" s="86"/>
    </row>
    <row r="68" spans="1:21" s="397" customFormat="1" ht="10.5" customHeight="1" x14ac:dyDescent="0.2">
      <c r="A68" s="370"/>
      <c r="B68" s="380"/>
      <c r="C68" s="606"/>
      <c r="D68" s="169"/>
      <c r="E68" s="607"/>
      <c r="F68" s="607"/>
      <c r="G68" s="607"/>
      <c r="H68" s="607"/>
      <c r="I68" s="607"/>
      <c r="J68" s="607"/>
      <c r="K68" s="607"/>
      <c r="L68" s="607"/>
      <c r="M68" s="607"/>
      <c r="N68" s="607"/>
      <c r="O68" s="607"/>
      <c r="P68" s="607"/>
      <c r="Q68" s="607"/>
      <c r="R68" s="1058"/>
      <c r="S68" s="86"/>
    </row>
    <row r="69" spans="1:21" s="397" customFormat="1" ht="10.5" customHeight="1" x14ac:dyDescent="0.2">
      <c r="A69" s="370"/>
      <c r="B69" s="380"/>
      <c r="C69" s="606"/>
      <c r="D69" s="169"/>
      <c r="E69" s="607"/>
      <c r="F69" s="607"/>
      <c r="G69" s="607"/>
      <c r="H69" s="607"/>
      <c r="I69" s="607"/>
      <c r="J69" s="607"/>
      <c r="K69" s="607"/>
      <c r="L69" s="607"/>
      <c r="M69" s="607"/>
      <c r="N69" s="607"/>
      <c r="O69" s="607"/>
      <c r="P69" s="607"/>
      <c r="Q69" s="607"/>
      <c r="R69" s="1058"/>
      <c r="S69" s="86"/>
    </row>
    <row r="70" spans="1:21" s="397" customFormat="1" ht="17.25" customHeight="1" x14ac:dyDescent="0.2">
      <c r="A70" s="370"/>
      <c r="B70" s="380"/>
      <c r="C70" s="1717" t="s">
        <v>451</v>
      </c>
      <c r="D70" s="1717"/>
      <c r="E70" s="1717"/>
      <c r="F70" s="1717"/>
      <c r="G70" s="1717"/>
      <c r="H70" s="1717"/>
      <c r="I70" s="1717"/>
      <c r="J70" s="1717"/>
      <c r="K70" s="1717"/>
      <c r="L70" s="1717"/>
      <c r="M70" s="1717"/>
      <c r="N70" s="1717"/>
      <c r="O70" s="1717"/>
      <c r="P70" s="1717"/>
      <c r="Q70" s="1717"/>
      <c r="R70" s="1058"/>
      <c r="S70" s="86"/>
    </row>
    <row r="71" spans="1:21" s="671" customFormat="1" ht="11.25" customHeight="1" x14ac:dyDescent="0.2">
      <c r="A71" s="382"/>
      <c r="B71" s="383"/>
      <c r="C71" s="1718" t="s">
        <v>458</v>
      </c>
      <c r="D71" s="1718"/>
      <c r="E71" s="1718"/>
      <c r="F71" s="1718"/>
      <c r="G71" s="1718"/>
      <c r="H71" s="1718"/>
      <c r="I71" s="1718"/>
      <c r="J71" s="1718"/>
      <c r="K71" s="1718"/>
      <c r="L71" s="1719" t="s">
        <v>446</v>
      </c>
      <c r="M71" s="1719"/>
      <c r="N71" s="1719"/>
      <c r="O71" s="1720" t="s">
        <v>445</v>
      </c>
      <c r="P71" s="1720"/>
      <c r="Q71" s="1720"/>
      <c r="R71" s="1062"/>
      <c r="S71" s="920"/>
      <c r="T71" s="920"/>
      <c r="U71" s="920"/>
    </row>
    <row r="72" spans="1:21" s="397" customFormat="1" ht="9.75" customHeight="1" x14ac:dyDescent="0.2">
      <c r="A72" s="370"/>
      <c r="B72" s="380"/>
      <c r="C72" s="921" t="s">
        <v>485</v>
      </c>
      <c r="D72" s="921"/>
      <c r="R72" s="1058"/>
      <c r="S72" s="86"/>
    </row>
    <row r="73" spans="1:21" x14ac:dyDescent="0.2">
      <c r="A73" s="370"/>
      <c r="E73" s="588"/>
      <c r="F73" s="619"/>
      <c r="G73" s="619"/>
      <c r="H73" s="619"/>
      <c r="I73" s="619"/>
      <c r="J73" s="620"/>
      <c r="K73" s="620"/>
      <c r="L73" s="620"/>
      <c r="M73" s="620"/>
      <c r="N73" s="1564">
        <v>43617</v>
      </c>
      <c r="O73" s="1564"/>
      <c r="P73" s="1564"/>
      <c r="Q73" s="1564"/>
      <c r="R73" s="585">
        <v>21</v>
      </c>
      <c r="S73" s="833"/>
    </row>
  </sheetData>
  <mergeCells count="11">
    <mergeCell ref="C34:D34"/>
    <mergeCell ref="N73:Q73"/>
    <mergeCell ref="D1:K1"/>
    <mergeCell ref="P3:Q3"/>
    <mergeCell ref="C56:D56"/>
    <mergeCell ref="C70:Q70"/>
    <mergeCell ref="C71:K71"/>
    <mergeCell ref="L71:N71"/>
    <mergeCell ref="O71:Q71"/>
    <mergeCell ref="E6:L6"/>
    <mergeCell ref="M6:Q6"/>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pageSetUpPr fitToPage="1"/>
  </sheetPr>
  <dimension ref="A1:L62"/>
  <sheetViews>
    <sheetView zoomScaleNormal="100" workbookViewId="0"/>
  </sheetViews>
  <sheetFormatPr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x14ac:dyDescent="0.2">
      <c r="A1" s="98"/>
      <c r="B1" s="725"/>
      <c r="D1" s="727"/>
      <c r="E1" s="98"/>
      <c r="F1" s="98"/>
      <c r="G1" s="726" t="s">
        <v>498</v>
      </c>
      <c r="H1" s="98"/>
      <c r="I1" s="728"/>
      <c r="J1" s="98"/>
      <c r="K1" s="98"/>
      <c r="L1" s="95"/>
    </row>
    <row r="2" spans="1:12" ht="6" customHeight="1" x14ac:dyDescent="0.2">
      <c r="A2" s="320"/>
      <c r="B2" s="1065"/>
      <c r="C2" s="729"/>
      <c r="D2" s="729"/>
      <c r="E2" s="730"/>
      <c r="F2" s="730"/>
      <c r="G2" s="730"/>
      <c r="H2" s="730"/>
      <c r="I2" s="731"/>
      <c r="J2" s="704"/>
      <c r="K2" s="704"/>
      <c r="L2" s="95"/>
    </row>
    <row r="3" spans="1:12" ht="6" customHeight="1" thickBot="1" x14ac:dyDescent="0.25">
      <c r="A3" s="320"/>
      <c r="B3" s="1066"/>
      <c r="C3" s="98"/>
      <c r="D3" s="98"/>
      <c r="E3" s="98"/>
      <c r="F3" s="98"/>
      <c r="G3" s="98"/>
      <c r="H3" s="98"/>
      <c r="I3" s="98"/>
      <c r="J3" s="98"/>
      <c r="K3" s="98"/>
      <c r="L3" s="95"/>
    </row>
    <row r="4" spans="1:12" s="100" customFormat="1" ht="13.5" customHeight="1" thickBot="1" x14ac:dyDescent="0.25">
      <c r="A4" s="350"/>
      <c r="B4" s="1066"/>
      <c r="C4" s="1723" t="s">
        <v>457</v>
      </c>
      <c r="D4" s="1724"/>
      <c r="E4" s="1724"/>
      <c r="F4" s="1724"/>
      <c r="G4" s="1724"/>
      <c r="H4" s="1724"/>
      <c r="I4" s="1724"/>
      <c r="J4" s="1725"/>
      <c r="K4" s="98"/>
      <c r="L4" s="99"/>
    </row>
    <row r="5" spans="1:12" ht="15.75" customHeight="1" x14ac:dyDescent="0.2">
      <c r="A5" s="320"/>
      <c r="B5" s="1066"/>
      <c r="C5" s="732" t="s">
        <v>456</v>
      </c>
      <c r="D5" s="101"/>
      <c r="E5" s="101"/>
      <c r="F5" s="101"/>
      <c r="G5" s="101"/>
      <c r="H5" s="101"/>
      <c r="I5" s="101"/>
      <c r="J5" s="733"/>
      <c r="K5" s="98"/>
      <c r="L5" s="95"/>
    </row>
    <row r="6" spans="1:12" ht="12" customHeight="1" x14ac:dyDescent="0.2">
      <c r="A6" s="320"/>
      <c r="B6" s="1066"/>
      <c r="C6" s="101"/>
      <c r="D6" s="101"/>
      <c r="E6" s="734"/>
      <c r="F6" s="734"/>
      <c r="G6" s="734"/>
      <c r="H6" s="734"/>
      <c r="I6" s="734"/>
      <c r="J6" s="735"/>
      <c r="K6" s="98"/>
      <c r="L6" s="95"/>
    </row>
    <row r="7" spans="1:12" ht="24" customHeight="1" x14ac:dyDescent="0.2">
      <c r="A7" s="320"/>
      <c r="B7" s="1066"/>
      <c r="C7" s="1726" t="s">
        <v>627</v>
      </c>
      <c r="D7" s="1727"/>
      <c r="E7" s="1034" t="s">
        <v>67</v>
      </c>
      <c r="F7" s="1034" t="s">
        <v>382</v>
      </c>
      <c r="G7" s="102" t="s">
        <v>383</v>
      </c>
      <c r="H7" s="102" t="s">
        <v>384</v>
      </c>
      <c r="I7" s="102"/>
      <c r="J7" s="736"/>
      <c r="K7" s="1071"/>
      <c r="L7" s="103"/>
    </row>
    <row r="8" spans="1:12" s="742" customFormat="1" ht="3" customHeight="1" x14ac:dyDescent="0.2">
      <c r="A8" s="737"/>
      <c r="B8" s="1066"/>
      <c r="C8" s="104"/>
      <c r="D8" s="738"/>
      <c r="E8" s="739"/>
      <c r="F8" s="740"/>
      <c r="G8" s="738"/>
      <c r="H8" s="738"/>
      <c r="I8" s="738"/>
      <c r="J8" s="738"/>
      <c r="K8" s="1072"/>
      <c r="L8" s="741"/>
    </row>
    <row r="9" spans="1:12" s="108" customFormat="1" ht="12.75" customHeight="1" x14ac:dyDescent="0.2">
      <c r="A9" s="351"/>
      <c r="B9" s="1066"/>
      <c r="C9" s="106" t="s">
        <v>192</v>
      </c>
      <c r="D9" s="681" t="s">
        <v>192</v>
      </c>
      <c r="E9" s="701">
        <v>3.2</v>
      </c>
      <c r="F9" s="701">
        <v>5.3</v>
      </c>
      <c r="G9" s="701">
        <v>3.4</v>
      </c>
      <c r="H9" s="701">
        <v>2.9</v>
      </c>
      <c r="I9" s="107">
        <v>0.8529411764705882</v>
      </c>
      <c r="J9" s="743"/>
      <c r="K9" s="1073"/>
      <c r="L9" s="105"/>
    </row>
    <row r="10" spans="1:12" ht="12.75" customHeight="1" x14ac:dyDescent="0.2">
      <c r="A10" s="320"/>
      <c r="B10" s="1066"/>
      <c r="C10" s="106" t="s">
        <v>193</v>
      </c>
      <c r="D10" s="681" t="s">
        <v>193</v>
      </c>
      <c r="E10" s="701">
        <v>4.7</v>
      </c>
      <c r="F10" s="701">
        <v>8.1999999999999993</v>
      </c>
      <c r="G10" s="701">
        <v>4.7</v>
      </c>
      <c r="H10" s="701">
        <v>4.7</v>
      </c>
      <c r="I10" s="107">
        <v>1</v>
      </c>
      <c r="J10" s="743"/>
      <c r="K10" s="1074"/>
      <c r="L10" s="97"/>
    </row>
    <row r="11" spans="1:12" ht="12.75" customHeight="1" x14ac:dyDescent="0.2">
      <c r="A11" s="320"/>
      <c r="B11" s="1066"/>
      <c r="C11" s="106" t="s">
        <v>194</v>
      </c>
      <c r="D11" s="681" t="s">
        <v>194</v>
      </c>
      <c r="E11" s="701">
        <v>5.7</v>
      </c>
      <c r="F11" s="701">
        <v>12.9</v>
      </c>
      <c r="G11" s="701">
        <v>6.2</v>
      </c>
      <c r="H11" s="701">
        <v>5.3</v>
      </c>
      <c r="I11" s="107">
        <v>0.85483870967741926</v>
      </c>
      <c r="J11" s="743"/>
      <c r="K11" s="1074"/>
      <c r="L11" s="97"/>
    </row>
    <row r="12" spans="1:12" ht="12.75" customHeight="1" x14ac:dyDescent="0.2">
      <c r="A12" s="320"/>
      <c r="B12" s="1066"/>
      <c r="C12" s="106" t="s">
        <v>208</v>
      </c>
      <c r="D12" s="681" t="s">
        <v>497</v>
      </c>
      <c r="E12" s="701">
        <v>2.1</v>
      </c>
      <c r="F12" s="701">
        <v>6.9</v>
      </c>
      <c r="G12" s="701">
        <v>1.8</v>
      </c>
      <c r="H12" s="701">
        <v>2.5</v>
      </c>
      <c r="I12" s="107">
        <v>1.3888888888888888</v>
      </c>
      <c r="J12" s="743"/>
      <c r="K12" s="1074"/>
      <c r="L12" s="97"/>
    </row>
    <row r="13" spans="1:12" ht="12.75" customHeight="1" x14ac:dyDescent="0.2">
      <c r="A13" s="320"/>
      <c r="B13" s="1066"/>
      <c r="C13" s="106" t="s">
        <v>357</v>
      </c>
      <c r="D13" s="681" t="s">
        <v>357</v>
      </c>
      <c r="E13" s="701">
        <v>6.9</v>
      </c>
      <c r="F13" s="701">
        <v>16.7</v>
      </c>
      <c r="G13" s="701">
        <v>6</v>
      </c>
      <c r="H13" s="701">
        <v>7.9</v>
      </c>
      <c r="I13" s="107">
        <v>1.3166666666666667</v>
      </c>
      <c r="J13" s="743"/>
      <c r="K13" s="1074"/>
      <c r="L13" s="97"/>
    </row>
    <row r="14" spans="1:12" ht="12.75" customHeight="1" x14ac:dyDescent="0.2">
      <c r="A14" s="320"/>
      <c r="B14" s="1066"/>
      <c r="C14" s="106"/>
      <c r="D14" s="681" t="s">
        <v>365</v>
      </c>
      <c r="E14" s="701">
        <v>7.3</v>
      </c>
      <c r="F14" s="701">
        <v>20.9</v>
      </c>
      <c r="G14" s="701">
        <v>6.8</v>
      </c>
      <c r="H14" s="701">
        <v>7.9</v>
      </c>
      <c r="I14" s="107">
        <v>1.161764705882353</v>
      </c>
      <c r="J14" s="743"/>
      <c r="K14" s="1074"/>
      <c r="L14" s="97"/>
    </row>
    <row r="15" spans="1:12" ht="12.75" customHeight="1" x14ac:dyDescent="0.2">
      <c r="A15" s="320"/>
      <c r="B15" s="1066"/>
      <c r="C15" s="106" t="s">
        <v>195</v>
      </c>
      <c r="D15" s="681" t="s">
        <v>195</v>
      </c>
      <c r="E15" s="701">
        <v>5.7</v>
      </c>
      <c r="F15" s="701">
        <v>12</v>
      </c>
      <c r="G15" s="701">
        <v>5.2</v>
      </c>
      <c r="H15" s="701">
        <v>6.3</v>
      </c>
      <c r="I15" s="107">
        <v>1.2115384615384615</v>
      </c>
      <c r="J15" s="743"/>
      <c r="K15" s="1074"/>
      <c r="L15" s="97"/>
    </row>
    <row r="16" spans="1:12" ht="12.75" customHeight="1" x14ac:dyDescent="0.2">
      <c r="A16" s="320"/>
      <c r="B16" s="1066"/>
      <c r="C16" s="106" t="s">
        <v>358</v>
      </c>
      <c r="D16" s="681" t="s">
        <v>366</v>
      </c>
      <c r="E16" s="701">
        <v>4.4000000000000004</v>
      </c>
      <c r="F16" s="701">
        <v>7.8</v>
      </c>
      <c r="G16" s="701">
        <v>3.6</v>
      </c>
      <c r="H16" s="701">
        <v>5.3</v>
      </c>
      <c r="I16" s="107">
        <v>1.4722222222222221</v>
      </c>
      <c r="J16" s="743"/>
      <c r="K16" s="1074"/>
      <c r="L16" s="97"/>
    </row>
    <row r="17" spans="1:12" ht="12.75" customHeight="1" x14ac:dyDescent="0.2">
      <c r="A17" s="320"/>
      <c r="B17" s="1066"/>
      <c r="C17" s="106" t="s">
        <v>196</v>
      </c>
      <c r="D17" s="681" t="s">
        <v>196</v>
      </c>
      <c r="E17" s="701">
        <v>13.8</v>
      </c>
      <c r="F17" s="701">
        <v>32.700000000000003</v>
      </c>
      <c r="G17" s="701">
        <v>12.1</v>
      </c>
      <c r="H17" s="701">
        <v>15.8</v>
      </c>
      <c r="I17" s="107">
        <v>1.3057851239669422</v>
      </c>
      <c r="J17" s="743"/>
      <c r="K17" s="1074"/>
      <c r="L17" s="97"/>
    </row>
    <row r="18" spans="1:12" ht="12.75" customHeight="1" x14ac:dyDescent="0.2">
      <c r="A18" s="320"/>
      <c r="B18" s="1066"/>
      <c r="C18" s="106" t="s">
        <v>359</v>
      </c>
      <c r="D18" s="681" t="s">
        <v>359</v>
      </c>
      <c r="E18" s="701">
        <v>4.0999999999999996</v>
      </c>
      <c r="F18" s="701">
        <v>7.6</v>
      </c>
      <c r="G18" s="701">
        <v>4</v>
      </c>
      <c r="H18" s="701">
        <v>4.2</v>
      </c>
      <c r="I18" s="107">
        <v>1.05</v>
      </c>
      <c r="J18" s="743"/>
      <c r="K18" s="1074"/>
      <c r="L18" s="97"/>
    </row>
    <row r="19" spans="1:12" ht="12.75" customHeight="1" x14ac:dyDescent="0.2">
      <c r="A19" s="320"/>
      <c r="B19" s="1066"/>
      <c r="C19" s="106" t="s">
        <v>197</v>
      </c>
      <c r="D19" s="681" t="s">
        <v>197</v>
      </c>
      <c r="E19" s="701">
        <v>6.8</v>
      </c>
      <c r="F19" s="701">
        <v>16.7</v>
      </c>
      <c r="G19" s="701">
        <v>7.2</v>
      </c>
      <c r="H19" s="701">
        <v>6.3</v>
      </c>
      <c r="I19" s="107">
        <v>0.875</v>
      </c>
      <c r="J19" s="743"/>
      <c r="K19" s="1074"/>
      <c r="L19" s="97"/>
    </row>
    <row r="20" spans="1:12" ht="12.75" customHeight="1" x14ac:dyDescent="0.2">
      <c r="A20" s="320"/>
      <c r="B20" s="1066"/>
      <c r="C20" s="106" t="s">
        <v>198</v>
      </c>
      <c r="D20" s="681" t="s">
        <v>198</v>
      </c>
      <c r="E20" s="701">
        <v>8.6999999999999993</v>
      </c>
      <c r="F20" s="701">
        <v>20.100000000000001</v>
      </c>
      <c r="G20" s="701">
        <v>8.6</v>
      </c>
      <c r="H20" s="701">
        <v>8.6999999999999993</v>
      </c>
      <c r="I20" s="107">
        <v>1.0116279069767442</v>
      </c>
      <c r="J20" s="743"/>
      <c r="K20" s="1074"/>
      <c r="L20" s="97"/>
    </row>
    <row r="21" spans="1:12" s="110" customFormat="1" ht="12.75" customHeight="1" x14ac:dyDescent="0.2">
      <c r="A21" s="352"/>
      <c r="B21" s="1066"/>
      <c r="C21" s="106" t="s">
        <v>341</v>
      </c>
      <c r="D21" s="681" t="s">
        <v>360</v>
      </c>
      <c r="E21" s="701">
        <v>18.100000000000001</v>
      </c>
      <c r="F21" s="701">
        <v>40.4</v>
      </c>
      <c r="G21" s="701">
        <v>14.4</v>
      </c>
      <c r="H21" s="701">
        <v>22.8</v>
      </c>
      <c r="I21" s="107">
        <v>1.5833333333333333</v>
      </c>
      <c r="J21" s="744"/>
      <c r="K21" s="1075"/>
      <c r="L21" s="109"/>
    </row>
    <row r="22" spans="1:12" ht="12.75" customHeight="1" x14ac:dyDescent="0.2">
      <c r="A22" s="320"/>
      <c r="B22" s="1066"/>
      <c r="C22" s="106" t="s">
        <v>199</v>
      </c>
      <c r="D22" s="681" t="s">
        <v>367</v>
      </c>
      <c r="E22" s="701">
        <v>3.3</v>
      </c>
      <c r="F22" s="701">
        <v>6.2</v>
      </c>
      <c r="G22" s="701">
        <v>3.3</v>
      </c>
      <c r="H22" s="701">
        <v>3.3</v>
      </c>
      <c r="I22" s="107">
        <v>1</v>
      </c>
      <c r="J22" s="743"/>
      <c r="K22" s="1074"/>
      <c r="L22" s="97"/>
    </row>
    <row r="23" spans="1:12" s="112" customFormat="1" ht="12.75" customHeight="1" x14ac:dyDescent="0.2">
      <c r="A23" s="353"/>
      <c r="B23" s="1066"/>
      <c r="C23" s="106" t="s">
        <v>200</v>
      </c>
      <c r="D23" s="681" t="s">
        <v>200</v>
      </c>
      <c r="E23" s="701">
        <v>4.5999999999999996</v>
      </c>
      <c r="F23" s="701">
        <v>10.3</v>
      </c>
      <c r="G23" s="701">
        <v>4.9000000000000004</v>
      </c>
      <c r="H23" s="701">
        <v>4.3</v>
      </c>
      <c r="I23" s="107">
        <v>0.87755102040816313</v>
      </c>
      <c r="J23" s="744"/>
      <c r="K23" s="353"/>
      <c r="L23" s="111"/>
    </row>
    <row r="24" spans="1:12" s="114" customFormat="1" ht="12.75" customHeight="1" x14ac:dyDescent="0.2">
      <c r="A24" s="321"/>
      <c r="B24" s="1067"/>
      <c r="C24" s="106" t="s">
        <v>201</v>
      </c>
      <c r="D24" s="681" t="s">
        <v>201</v>
      </c>
      <c r="E24" s="701">
        <v>10.199999999999999</v>
      </c>
      <c r="F24" s="701">
        <v>31.4</v>
      </c>
      <c r="G24" s="701">
        <v>9.4</v>
      </c>
      <c r="H24" s="701">
        <v>11.3</v>
      </c>
      <c r="I24" s="107">
        <v>1.2021276595744681</v>
      </c>
      <c r="J24" s="743"/>
      <c r="K24" s="1074"/>
      <c r="L24" s="113"/>
    </row>
    <row r="25" spans="1:12" ht="12.75" customHeight="1" x14ac:dyDescent="0.2">
      <c r="A25" s="320"/>
      <c r="B25" s="1066"/>
      <c r="C25" s="106" t="s">
        <v>202</v>
      </c>
      <c r="D25" s="681" t="s">
        <v>202</v>
      </c>
      <c r="E25" s="701">
        <v>5.5</v>
      </c>
      <c r="F25" s="701">
        <v>13</v>
      </c>
      <c r="G25" s="701">
        <v>5.2</v>
      </c>
      <c r="H25" s="701">
        <v>5.9</v>
      </c>
      <c r="I25" s="107">
        <v>1.1346153846153846</v>
      </c>
      <c r="J25" s="743"/>
      <c r="K25" s="1074"/>
      <c r="L25" s="97"/>
    </row>
    <row r="26" spans="1:12" ht="12.75" customHeight="1" x14ac:dyDescent="0.2">
      <c r="A26" s="320"/>
      <c r="B26" s="1066"/>
      <c r="C26" s="106" t="s">
        <v>203</v>
      </c>
      <c r="D26" s="681" t="s">
        <v>203</v>
      </c>
      <c r="E26" s="701">
        <v>3.5</v>
      </c>
      <c r="F26" s="701">
        <v>9.6999999999999993</v>
      </c>
      <c r="G26" s="701">
        <v>3.7</v>
      </c>
      <c r="H26" s="701">
        <v>3.3</v>
      </c>
      <c r="I26" s="107">
        <v>0.89189189189189177</v>
      </c>
      <c r="J26" s="743"/>
      <c r="K26" s="1074"/>
      <c r="L26" s="97"/>
    </row>
    <row r="27" spans="1:12" s="116" customFormat="1" ht="12.75" customHeight="1" x14ac:dyDescent="0.2">
      <c r="A27" s="322"/>
      <c r="B27" s="1068"/>
      <c r="C27" s="104" t="s">
        <v>72</v>
      </c>
      <c r="D27" s="745" t="s">
        <v>72</v>
      </c>
      <c r="E27" s="746">
        <v>6.7</v>
      </c>
      <c r="F27" s="746">
        <v>17.2</v>
      </c>
      <c r="G27" s="746">
        <v>6</v>
      </c>
      <c r="H27" s="746">
        <v>7.4</v>
      </c>
      <c r="I27" s="747">
        <v>1.2333333333333334</v>
      </c>
      <c r="J27" s="744"/>
      <c r="K27" s="1076"/>
      <c r="L27" s="115"/>
    </row>
    <row r="28" spans="1:12" s="118" customFormat="1" ht="12.75" customHeight="1" x14ac:dyDescent="0.2">
      <c r="A28" s="323"/>
      <c r="B28" s="1069"/>
      <c r="C28" s="356" t="s">
        <v>204</v>
      </c>
      <c r="D28" s="682" t="s">
        <v>204</v>
      </c>
      <c r="E28" s="702">
        <v>7.6</v>
      </c>
      <c r="F28" s="702">
        <v>15.8</v>
      </c>
      <c r="G28" s="702">
        <v>7.2</v>
      </c>
      <c r="H28" s="702">
        <v>8.1</v>
      </c>
      <c r="I28" s="748">
        <v>1.125</v>
      </c>
      <c r="J28" s="749"/>
      <c r="K28" s="1077"/>
      <c r="L28" s="117"/>
    </row>
    <row r="29" spans="1:12" ht="12.75" customHeight="1" x14ac:dyDescent="0.2">
      <c r="A29" s="320"/>
      <c r="B29" s="1066"/>
      <c r="C29" s="106" t="s">
        <v>205</v>
      </c>
      <c r="D29" s="681" t="s">
        <v>205</v>
      </c>
      <c r="E29" s="701">
        <v>4.5</v>
      </c>
      <c r="F29" s="701">
        <v>13.7</v>
      </c>
      <c r="G29" s="701">
        <v>4.8</v>
      </c>
      <c r="H29" s="701">
        <v>4.0999999999999996</v>
      </c>
      <c r="I29" s="107">
        <v>0.85416666666666663</v>
      </c>
      <c r="J29" s="743"/>
      <c r="K29" s="1074"/>
      <c r="L29" s="97"/>
    </row>
    <row r="30" spans="1:12" ht="12.75" customHeight="1" x14ac:dyDescent="0.2">
      <c r="A30" s="320"/>
      <c r="B30" s="1066"/>
      <c r="C30" s="106" t="s">
        <v>206</v>
      </c>
      <c r="D30" s="681" t="s">
        <v>206</v>
      </c>
      <c r="E30" s="701">
        <v>5.3</v>
      </c>
      <c r="F30" s="701">
        <v>9.5</v>
      </c>
      <c r="G30" s="701">
        <v>5</v>
      </c>
      <c r="H30" s="701">
        <v>5.6</v>
      </c>
      <c r="I30" s="107">
        <v>1.1199999999999999</v>
      </c>
      <c r="J30" s="743"/>
      <c r="K30" s="1074"/>
      <c r="L30" s="97"/>
    </row>
    <row r="31" spans="1:12" ht="12.75" customHeight="1" x14ac:dyDescent="0.2">
      <c r="A31" s="320"/>
      <c r="B31" s="1066"/>
      <c r="C31" s="106" t="s">
        <v>343</v>
      </c>
      <c r="D31" s="681" t="s">
        <v>362</v>
      </c>
      <c r="E31" s="701">
        <v>3.4</v>
      </c>
      <c r="F31" s="701">
        <v>11.3</v>
      </c>
      <c r="G31" s="701">
        <v>3.4</v>
      </c>
      <c r="H31" s="701">
        <v>3.3</v>
      </c>
      <c r="I31" s="107">
        <v>0.97058823529411764</v>
      </c>
      <c r="J31" s="743"/>
      <c r="K31" s="1074"/>
      <c r="L31" s="97"/>
    </row>
    <row r="32" spans="1:12" ht="12.75" customHeight="1" x14ac:dyDescent="0.2">
      <c r="A32" s="320"/>
      <c r="B32" s="1066"/>
      <c r="C32" s="106" t="s">
        <v>330</v>
      </c>
      <c r="D32" s="681" t="s">
        <v>363</v>
      </c>
      <c r="E32" s="701">
        <v>6.4</v>
      </c>
      <c r="F32" s="701">
        <v>11.5</v>
      </c>
      <c r="G32" s="701">
        <v>6.7</v>
      </c>
      <c r="H32" s="701">
        <v>6</v>
      </c>
      <c r="I32" s="107">
        <v>0.89552238805970152</v>
      </c>
      <c r="J32" s="743"/>
      <c r="K32" s="1074"/>
      <c r="L32" s="97"/>
    </row>
    <row r="33" spans="1:12" ht="12.75" customHeight="1" x14ac:dyDescent="0.2">
      <c r="A33" s="320"/>
      <c r="B33" s="1066"/>
      <c r="C33" s="106" t="s">
        <v>238</v>
      </c>
      <c r="D33" s="681" t="s">
        <v>368</v>
      </c>
      <c r="E33" s="701">
        <v>5.8</v>
      </c>
      <c r="F33" s="701">
        <v>10.8</v>
      </c>
      <c r="G33" s="701">
        <v>6</v>
      </c>
      <c r="H33" s="701">
        <v>5.6</v>
      </c>
      <c r="I33" s="107">
        <v>0.93333333333333324</v>
      </c>
      <c r="J33" s="743"/>
      <c r="K33" s="1074"/>
      <c r="L33" s="97"/>
    </row>
    <row r="34" spans="1:12" s="121" customFormat="1" ht="12.75" customHeight="1" x14ac:dyDescent="0.2">
      <c r="A34" s="354"/>
      <c r="B34" s="1066"/>
      <c r="C34" s="106" t="s">
        <v>207</v>
      </c>
      <c r="D34" s="681" t="s">
        <v>207</v>
      </c>
      <c r="E34" s="701">
        <v>3.7</v>
      </c>
      <c r="F34" s="701">
        <v>10.6</v>
      </c>
      <c r="G34" s="701">
        <v>3.2</v>
      </c>
      <c r="H34" s="701">
        <v>4.4000000000000004</v>
      </c>
      <c r="I34" s="107">
        <v>1.375</v>
      </c>
      <c r="J34" s="743"/>
      <c r="K34" s="1078"/>
      <c r="L34" s="119"/>
    </row>
    <row r="35" spans="1:12" ht="12.75" customHeight="1" x14ac:dyDescent="0.2">
      <c r="A35" s="320"/>
      <c r="B35" s="1066"/>
      <c r="C35" s="106" t="s">
        <v>342</v>
      </c>
      <c r="D35" s="681" t="s">
        <v>361</v>
      </c>
      <c r="E35" s="701">
        <v>3.7</v>
      </c>
      <c r="F35" s="701">
        <v>10.4</v>
      </c>
      <c r="G35" s="701">
        <v>3.8</v>
      </c>
      <c r="H35" s="701">
        <v>3.5</v>
      </c>
      <c r="I35" s="107">
        <v>0.92105263157894746</v>
      </c>
      <c r="J35" s="743"/>
      <c r="K35" s="1074"/>
      <c r="L35" s="97"/>
    </row>
    <row r="36" spans="1:12" s="112" customFormat="1" ht="12.75" customHeight="1" x14ac:dyDescent="0.2">
      <c r="A36" s="353"/>
      <c r="B36" s="1066"/>
      <c r="C36" s="106" t="s">
        <v>364</v>
      </c>
      <c r="D36" s="681" t="s">
        <v>364</v>
      </c>
      <c r="E36" s="701">
        <v>4</v>
      </c>
      <c r="F36" s="701" t="s">
        <v>628</v>
      </c>
      <c r="G36" s="701">
        <v>4.3</v>
      </c>
      <c r="H36" s="701">
        <v>3.5</v>
      </c>
      <c r="I36" s="107">
        <v>0.81395348837209303</v>
      </c>
      <c r="J36" s="744"/>
      <c r="K36" s="353"/>
      <c r="L36" s="111"/>
    </row>
    <row r="37" spans="1:12" ht="12.75" customHeight="1" x14ac:dyDescent="0.2">
      <c r="A37" s="320"/>
      <c r="B37" s="1066"/>
      <c r="C37" s="106" t="s">
        <v>209</v>
      </c>
      <c r="D37" s="681" t="s">
        <v>209</v>
      </c>
      <c r="E37" s="701">
        <v>5.9</v>
      </c>
      <c r="F37" s="701">
        <v>17.100000000000001</v>
      </c>
      <c r="G37" s="701">
        <v>6</v>
      </c>
      <c r="H37" s="701">
        <v>5.8</v>
      </c>
      <c r="I37" s="107">
        <v>0.96666666666666667</v>
      </c>
      <c r="J37" s="743"/>
      <c r="K37" s="1074"/>
      <c r="L37" s="97"/>
    </row>
    <row r="38" spans="1:12" s="118" customFormat="1" ht="12.75" customHeight="1" x14ac:dyDescent="0.2">
      <c r="A38" s="323"/>
      <c r="B38" s="1070"/>
      <c r="C38" s="356" t="s">
        <v>210</v>
      </c>
      <c r="D38" s="682" t="s">
        <v>369</v>
      </c>
      <c r="E38" s="702">
        <v>6.4</v>
      </c>
      <c r="F38" s="702">
        <v>14.2</v>
      </c>
      <c r="G38" s="702">
        <v>6.1</v>
      </c>
      <c r="H38" s="702">
        <v>6.7</v>
      </c>
      <c r="I38" s="748">
        <v>1.098360655737705</v>
      </c>
      <c r="J38" s="749"/>
      <c r="K38" s="1077"/>
      <c r="L38" s="117"/>
    </row>
    <row r="39" spans="1:12" ht="23.25" customHeight="1" x14ac:dyDescent="0.2">
      <c r="A39" s="320"/>
      <c r="B39" s="1066"/>
      <c r="C39" s="106" t="s">
        <v>385</v>
      </c>
      <c r="D39" s="683" t="s">
        <v>385</v>
      </c>
      <c r="E39" s="701">
        <v>3.6</v>
      </c>
      <c r="F39" s="701">
        <v>8.3000000000000007</v>
      </c>
      <c r="G39" s="701">
        <v>3.7</v>
      </c>
      <c r="H39" s="701">
        <v>3.4</v>
      </c>
      <c r="I39" s="107">
        <v>0.91891891891891886</v>
      </c>
      <c r="J39" s="743"/>
      <c r="K39" s="1074"/>
      <c r="L39" s="97"/>
    </row>
    <row r="40" spans="1:12" s="127" customFormat="1" ht="12" customHeight="1" x14ac:dyDescent="0.2">
      <c r="A40" s="355"/>
      <c r="B40" s="1066"/>
      <c r="C40" s="122"/>
      <c r="D40" s="123"/>
      <c r="E40" s="124"/>
      <c r="F40" s="124"/>
      <c r="G40" s="125"/>
      <c r="H40" s="125"/>
      <c r="I40" s="125"/>
      <c r="J40" s="125"/>
      <c r="K40" s="1079"/>
      <c r="L40" s="126"/>
    </row>
    <row r="41" spans="1:12" ht="17.25" customHeight="1" x14ac:dyDescent="0.2">
      <c r="A41" s="320"/>
      <c r="B41" s="1066"/>
      <c r="C41" s="760"/>
      <c r="D41" s="760"/>
      <c r="E41" s="761"/>
      <c r="F41" s="1728"/>
      <c r="G41" s="1728"/>
      <c r="H41" s="1728"/>
      <c r="I41" s="1728"/>
      <c r="J41" s="1728"/>
      <c r="K41" s="733"/>
      <c r="L41" s="95"/>
    </row>
    <row r="42" spans="1:12" ht="17.25" customHeight="1" x14ac:dyDescent="0.2">
      <c r="A42" s="320"/>
      <c r="B42" s="1066"/>
      <c r="C42" s="760"/>
      <c r="D42" s="1729" t="s">
        <v>629</v>
      </c>
      <c r="E42" s="1729"/>
      <c r="F42" s="1729"/>
      <c r="G42" s="762"/>
      <c r="H42" s="762"/>
      <c r="I42" s="1728"/>
      <c r="J42" s="1728"/>
      <c r="K42" s="733"/>
      <c r="L42" s="95"/>
    </row>
    <row r="43" spans="1:12" ht="17.25" customHeight="1" x14ac:dyDescent="0.2">
      <c r="A43" s="320"/>
      <c r="B43" s="1066"/>
      <c r="C43" s="760"/>
      <c r="D43" s="1729"/>
      <c r="E43" s="1729"/>
      <c r="F43" s="1729"/>
      <c r="G43" s="762"/>
      <c r="H43" s="762"/>
      <c r="I43" s="1728"/>
      <c r="J43" s="1728"/>
      <c r="K43" s="733"/>
      <c r="L43" s="95"/>
    </row>
    <row r="44" spans="1:12" ht="17.25" customHeight="1" x14ac:dyDescent="0.2">
      <c r="A44" s="320"/>
      <c r="B44" s="1066"/>
      <c r="C44" s="760"/>
      <c r="D44" s="1722" t="s">
        <v>630</v>
      </c>
      <c r="E44" s="1722"/>
      <c r="F44" s="1722"/>
      <c r="G44" s="762"/>
      <c r="H44" s="762"/>
      <c r="I44" s="1728"/>
      <c r="J44" s="1728"/>
      <c r="K44" s="733"/>
      <c r="L44" s="95"/>
    </row>
    <row r="45" spans="1:12" ht="17.25" customHeight="1" x14ac:dyDescent="0.2">
      <c r="A45" s="320"/>
      <c r="B45" s="1066"/>
      <c r="C45" s="760"/>
      <c r="D45" s="1722"/>
      <c r="E45" s="1722"/>
      <c r="F45" s="1722"/>
      <c r="G45" s="762"/>
      <c r="H45" s="762"/>
      <c r="I45" s="1728"/>
      <c r="J45" s="1728"/>
      <c r="K45" s="733"/>
      <c r="L45" s="95"/>
    </row>
    <row r="46" spans="1:12" ht="17.25" customHeight="1" x14ac:dyDescent="0.2">
      <c r="A46" s="320"/>
      <c r="B46" s="1066"/>
      <c r="C46" s="760"/>
      <c r="D46" s="1722"/>
      <c r="E46" s="1722"/>
      <c r="F46" s="1722"/>
      <c r="G46" s="762"/>
      <c r="H46" s="762"/>
      <c r="I46" s="1728"/>
      <c r="J46" s="1728"/>
      <c r="K46" s="733"/>
      <c r="L46" s="95"/>
    </row>
    <row r="47" spans="1:12" ht="17.25" customHeight="1" x14ac:dyDescent="0.2">
      <c r="A47" s="320"/>
      <c r="B47" s="1066"/>
      <c r="C47" s="760"/>
      <c r="D47" s="1722" t="s">
        <v>631</v>
      </c>
      <c r="E47" s="1722"/>
      <c r="F47" s="1722"/>
      <c r="G47" s="762"/>
      <c r="H47" s="762"/>
      <c r="I47" s="1728"/>
      <c r="J47" s="1728"/>
      <c r="K47" s="733"/>
      <c r="L47" s="95"/>
    </row>
    <row r="48" spans="1:12" ht="17.25" customHeight="1" x14ac:dyDescent="0.2">
      <c r="A48" s="320"/>
      <c r="B48" s="1066"/>
      <c r="C48" s="760"/>
      <c r="D48" s="1722"/>
      <c r="E48" s="1722"/>
      <c r="F48" s="1722"/>
      <c r="G48" s="762"/>
      <c r="H48" s="762"/>
      <c r="I48" s="1728"/>
      <c r="J48" s="1728"/>
      <c r="K48" s="733"/>
      <c r="L48" s="95"/>
    </row>
    <row r="49" spans="1:12" ht="17.25" customHeight="1" x14ac:dyDescent="0.2">
      <c r="A49" s="320"/>
      <c r="B49" s="1066"/>
      <c r="C49" s="760"/>
      <c r="D49" s="1722"/>
      <c r="E49" s="1722"/>
      <c r="F49" s="1722"/>
      <c r="G49" s="762"/>
      <c r="H49" s="762"/>
      <c r="I49" s="1728"/>
      <c r="J49" s="1728"/>
      <c r="K49" s="733"/>
      <c r="L49" s="95"/>
    </row>
    <row r="50" spans="1:12" ht="17.25" customHeight="1" x14ac:dyDescent="0.2">
      <c r="A50" s="320"/>
      <c r="B50" s="1066"/>
      <c r="C50" s="760"/>
      <c r="D50" s="1722" t="s">
        <v>632</v>
      </c>
      <c r="E50" s="1722"/>
      <c r="F50" s="1722"/>
      <c r="G50" s="762"/>
      <c r="H50" s="762"/>
      <c r="I50" s="1728"/>
      <c r="J50" s="1728"/>
      <c r="K50" s="733"/>
      <c r="L50" s="95"/>
    </row>
    <row r="51" spans="1:12" ht="17.25" customHeight="1" x14ac:dyDescent="0.2">
      <c r="A51" s="320"/>
      <c r="B51" s="1066"/>
      <c r="C51" s="760"/>
      <c r="D51" s="1722"/>
      <c r="E51" s="1722"/>
      <c r="F51" s="1722"/>
      <c r="G51" s="762"/>
      <c r="H51" s="762"/>
      <c r="I51" s="1728"/>
      <c r="J51" s="1728"/>
      <c r="K51" s="733"/>
      <c r="L51" s="95"/>
    </row>
    <row r="52" spans="1:12" ht="17.25" customHeight="1" x14ac:dyDescent="0.2">
      <c r="A52" s="320"/>
      <c r="B52" s="1066"/>
      <c r="C52" s="760"/>
      <c r="D52" s="1722"/>
      <c r="E52" s="1722"/>
      <c r="F52" s="1722"/>
      <c r="G52" s="762"/>
      <c r="H52" s="762"/>
      <c r="I52" s="1728"/>
      <c r="J52" s="1728"/>
      <c r="K52" s="733"/>
      <c r="L52" s="95"/>
    </row>
    <row r="53" spans="1:12" s="121" customFormat="1" ht="17.25" customHeight="1" x14ac:dyDescent="0.2">
      <c r="A53" s="354"/>
      <c r="B53" s="1066"/>
      <c r="C53" s="760"/>
      <c r="D53" s="1729" t="s">
        <v>517</v>
      </c>
      <c r="E53" s="1729"/>
      <c r="F53" s="1729"/>
      <c r="G53" s="762"/>
      <c r="H53" s="762"/>
      <c r="I53" s="1728"/>
      <c r="J53" s="1728"/>
      <c r="K53" s="1080"/>
      <c r="L53" s="120"/>
    </row>
    <row r="54" spans="1:12" ht="17.25" customHeight="1" x14ac:dyDescent="0.2">
      <c r="A54" s="320"/>
      <c r="B54" s="1066"/>
      <c r="C54" s="760"/>
      <c r="D54" s="1729"/>
      <c r="E54" s="1729"/>
      <c r="F54" s="1729"/>
      <c r="G54" s="762"/>
      <c r="H54" s="762"/>
      <c r="I54" s="1728"/>
      <c r="J54" s="1728"/>
      <c r="K54" s="733"/>
      <c r="L54" s="95"/>
    </row>
    <row r="55" spans="1:12" ht="17.25" customHeight="1" x14ac:dyDescent="0.2">
      <c r="A55" s="320"/>
      <c r="B55" s="1066"/>
      <c r="C55" s="760"/>
      <c r="D55" s="1729"/>
      <c r="E55" s="1729"/>
      <c r="F55" s="1729"/>
      <c r="G55" s="762"/>
      <c r="H55" s="762"/>
      <c r="I55" s="1728"/>
      <c r="J55" s="1728"/>
      <c r="K55" s="733"/>
      <c r="L55" s="95"/>
    </row>
    <row r="56" spans="1:12" ht="5.25" customHeight="1" x14ac:dyDescent="0.2">
      <c r="A56" s="320"/>
      <c r="B56" s="1066"/>
      <c r="C56" s="760"/>
      <c r="D56" s="762"/>
      <c r="E56" s="762"/>
      <c r="F56" s="762"/>
      <c r="G56" s="762"/>
      <c r="H56" s="762"/>
      <c r="I56" s="1728"/>
      <c r="J56" s="1728"/>
      <c r="K56" s="733"/>
      <c r="L56" s="95"/>
    </row>
    <row r="57" spans="1:12" ht="18.75" customHeight="1" x14ac:dyDescent="0.2">
      <c r="A57" s="320"/>
      <c r="B57" s="1066"/>
      <c r="C57" s="760"/>
      <c r="D57" s="760"/>
      <c r="E57" s="761"/>
      <c r="F57" s="1728"/>
      <c r="G57" s="1728"/>
      <c r="H57" s="1728"/>
      <c r="I57" s="1728"/>
      <c r="J57" s="1728"/>
      <c r="K57" s="733"/>
      <c r="L57" s="95"/>
    </row>
    <row r="58" spans="1:12" ht="32.25" customHeight="1" x14ac:dyDescent="0.2">
      <c r="A58" s="320"/>
      <c r="B58" s="1066"/>
      <c r="C58" s="1731" t="s">
        <v>602</v>
      </c>
      <c r="D58" s="1731"/>
      <c r="E58" s="1731"/>
      <c r="F58" s="1731"/>
      <c r="G58" s="1731"/>
      <c r="H58" s="1731"/>
      <c r="I58" s="1731"/>
      <c r="J58" s="1731"/>
      <c r="K58" s="1035"/>
      <c r="L58" s="95"/>
    </row>
    <row r="59" spans="1:12" ht="11.25" customHeight="1" x14ac:dyDescent="0.2">
      <c r="A59" s="320"/>
      <c r="B59" s="1066"/>
      <c r="C59" s="1732" t="s">
        <v>633</v>
      </c>
      <c r="D59" s="1733"/>
      <c r="E59" s="1733"/>
      <c r="F59" s="1733"/>
      <c r="G59" s="1733"/>
      <c r="H59" s="1733"/>
      <c r="I59" s="1733"/>
      <c r="J59" s="1733"/>
      <c r="K59" s="1733"/>
      <c r="L59" s="95"/>
    </row>
    <row r="60" spans="1:12" ht="13.5" customHeight="1" x14ac:dyDescent="0.2">
      <c r="A60" s="320"/>
      <c r="B60" s="1083">
        <v>22</v>
      </c>
      <c r="C60" s="1730">
        <v>43617</v>
      </c>
      <c r="D60" s="1730"/>
      <c r="E60" s="1082"/>
      <c r="F60" s="128"/>
      <c r="G60" s="129"/>
      <c r="H60" s="129"/>
      <c r="J60" s="1081"/>
      <c r="L60" s="95"/>
    </row>
    <row r="62" spans="1:12" ht="15" x14ac:dyDescent="0.2">
      <c r="E62" s="924"/>
    </row>
  </sheetData>
  <mergeCells count="29">
    <mergeCell ref="C60:D60"/>
    <mergeCell ref="D50:F52"/>
    <mergeCell ref="I43:J43"/>
    <mergeCell ref="I44:J44"/>
    <mergeCell ref="I45:J45"/>
    <mergeCell ref="I46:J46"/>
    <mergeCell ref="I47:J47"/>
    <mergeCell ref="I48:J48"/>
    <mergeCell ref="I49:J49"/>
    <mergeCell ref="I50:J50"/>
    <mergeCell ref="I51:J51"/>
    <mergeCell ref="C58:J58"/>
    <mergeCell ref="C59:K59"/>
    <mergeCell ref="I55:J55"/>
    <mergeCell ref="I56:J56"/>
    <mergeCell ref="F57:H57"/>
    <mergeCell ref="I57:J57"/>
    <mergeCell ref="D53:F55"/>
    <mergeCell ref="I52:J52"/>
    <mergeCell ref="I53:J53"/>
    <mergeCell ref="I54:J54"/>
    <mergeCell ref="D47:F49"/>
    <mergeCell ref="D44:F46"/>
    <mergeCell ref="C4:J4"/>
    <mergeCell ref="C7:D7"/>
    <mergeCell ref="F41:H41"/>
    <mergeCell ref="I41:J41"/>
    <mergeCell ref="I42:J42"/>
    <mergeCell ref="D42:F43"/>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11 I13:I26">
    <cfRule type="top10" dxfId="0" priority="3"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x14ac:dyDescent="0.2"/>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06"/>
      <c r="C1" s="206"/>
      <c r="D1" s="1738" t="s">
        <v>305</v>
      </c>
      <c r="E1" s="1738"/>
      <c r="F1" s="1738"/>
      <c r="G1" s="1738"/>
      <c r="H1" s="1738"/>
      <c r="I1" s="207"/>
      <c r="J1" s="207"/>
      <c r="K1" s="207"/>
      <c r="L1" s="207"/>
      <c r="M1" s="207"/>
      <c r="N1" s="207"/>
      <c r="O1" s="207"/>
      <c r="P1" s="207"/>
      <c r="Q1" s="207"/>
      <c r="R1" s="207"/>
      <c r="S1" s="207"/>
      <c r="T1" s="207"/>
      <c r="U1" s="207"/>
      <c r="V1" s="207"/>
      <c r="W1" s="207"/>
      <c r="X1" s="246"/>
      <c r="Y1" s="1086"/>
      <c r="Z1" s="1086"/>
      <c r="AA1" s="1086"/>
      <c r="AB1" s="1086"/>
      <c r="AC1" s="1086"/>
      <c r="AD1" s="1086"/>
      <c r="AE1" s="1086"/>
      <c r="AF1" s="1086"/>
      <c r="AG1" s="2"/>
    </row>
    <row r="2" spans="1:33" ht="6" customHeight="1" x14ac:dyDescent="0.2">
      <c r="A2" s="4"/>
      <c r="B2" s="1556"/>
      <c r="C2" s="1556"/>
      <c r="D2" s="1556"/>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90"/>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208"/>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208"/>
      <c r="AG4" s="6"/>
    </row>
    <row r="5" spans="1:33" ht="3.75" customHeight="1" x14ac:dyDescent="0.2">
      <c r="A5" s="4"/>
      <c r="B5" s="4"/>
      <c r="C5" s="8"/>
      <c r="D5" s="8"/>
      <c r="E5" s="8"/>
      <c r="F5" s="1735"/>
      <c r="G5" s="1735"/>
      <c r="H5" s="1735"/>
      <c r="I5" s="1735"/>
      <c r="J5" s="1735"/>
      <c r="K5" s="1735"/>
      <c r="L5" s="1735"/>
      <c r="M5" s="8"/>
      <c r="N5" s="8"/>
      <c r="O5" s="8"/>
      <c r="P5" s="8"/>
      <c r="Q5" s="8"/>
      <c r="R5" s="3"/>
      <c r="S5" s="3"/>
      <c r="T5" s="3"/>
      <c r="U5" s="61"/>
      <c r="V5" s="3"/>
      <c r="W5" s="3"/>
      <c r="X5" s="3"/>
      <c r="Y5" s="3"/>
      <c r="Z5" s="3"/>
      <c r="AA5" s="3"/>
      <c r="AB5" s="3"/>
      <c r="AC5" s="3"/>
      <c r="AD5" s="3"/>
      <c r="AE5" s="3"/>
      <c r="AF5" s="208"/>
      <c r="AG5" s="2"/>
    </row>
    <row r="6" spans="1:33" ht="9.75" customHeight="1" x14ac:dyDescent="0.2">
      <c r="A6" s="4"/>
      <c r="B6" s="4"/>
      <c r="C6" s="8"/>
      <c r="D6" s="8"/>
      <c r="E6" s="10"/>
      <c r="F6" s="1734"/>
      <c r="G6" s="1734"/>
      <c r="H6" s="1734"/>
      <c r="I6" s="1734"/>
      <c r="J6" s="1734"/>
      <c r="K6" s="1734"/>
      <c r="L6" s="1734"/>
      <c r="M6" s="1734"/>
      <c r="N6" s="1734"/>
      <c r="O6" s="1734"/>
      <c r="P6" s="1734"/>
      <c r="Q6" s="1734"/>
      <c r="R6" s="1734"/>
      <c r="S6" s="1734"/>
      <c r="T6" s="1734"/>
      <c r="U6" s="1734"/>
      <c r="V6" s="1734"/>
      <c r="W6" s="10"/>
      <c r="X6" s="1734"/>
      <c r="Y6" s="1734"/>
      <c r="Z6" s="1734"/>
      <c r="AA6" s="1734"/>
      <c r="AB6" s="1734"/>
      <c r="AC6" s="1734"/>
      <c r="AD6" s="1734"/>
      <c r="AE6" s="10"/>
      <c r="AF6" s="208"/>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91"/>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84"/>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91"/>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91"/>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91"/>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91"/>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91"/>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91"/>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91"/>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91"/>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91"/>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91"/>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91"/>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91"/>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91"/>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91"/>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91"/>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91"/>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91"/>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91"/>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91"/>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91"/>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91"/>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91"/>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91"/>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91"/>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91"/>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91"/>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91"/>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91"/>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91"/>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91"/>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91"/>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91"/>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91"/>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91"/>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91"/>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91"/>
      <c r="AG44" s="2"/>
    </row>
    <row r="45" spans="1:33" ht="11.25" customHeight="1" x14ac:dyDescent="0.2">
      <c r="A45" s="4"/>
      <c r="B45" s="4"/>
      <c r="C45" s="8"/>
      <c r="D45" s="8"/>
      <c r="E45" s="10"/>
      <c r="F45" s="1734"/>
      <c r="G45" s="1734"/>
      <c r="H45" s="1734"/>
      <c r="I45" s="1734"/>
      <c r="J45" s="1734"/>
      <c r="K45" s="1734"/>
      <c r="L45" s="1734"/>
      <c r="M45" s="1734"/>
      <c r="N45" s="1734"/>
      <c r="O45" s="1734"/>
      <c r="P45" s="1734"/>
      <c r="Q45" s="1734"/>
      <c r="R45" s="1734"/>
      <c r="S45" s="1734"/>
      <c r="T45" s="1734"/>
      <c r="U45" s="1734"/>
      <c r="V45" s="1734"/>
      <c r="W45" s="10"/>
      <c r="X45" s="1734"/>
      <c r="Y45" s="1734"/>
      <c r="Z45" s="1734"/>
      <c r="AA45" s="1734"/>
      <c r="AB45" s="1734"/>
      <c r="AC45" s="1734"/>
      <c r="AD45" s="1734"/>
      <c r="AE45" s="10"/>
      <c r="AF45" s="208"/>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91"/>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91"/>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85"/>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91"/>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91"/>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91"/>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91"/>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91"/>
      <c r="AG53" s="2"/>
    </row>
    <row r="54" spans="1:33" ht="12"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91"/>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91"/>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91"/>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91"/>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91"/>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91"/>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91"/>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91"/>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91"/>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91"/>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91"/>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91"/>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91"/>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91"/>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91"/>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26"/>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91"/>
      <c r="AG70" s="4"/>
    </row>
    <row r="71" spans="1:33" ht="13.5" customHeight="1" x14ac:dyDescent="0.2">
      <c r="A71" s="4"/>
      <c r="G71" s="1739"/>
      <c r="H71" s="1740"/>
      <c r="I71" s="4"/>
      <c r="J71" s="4"/>
      <c r="K71" s="4"/>
      <c r="L71" s="4"/>
      <c r="M71" s="4"/>
      <c r="N71" s="4"/>
      <c r="O71" s="4"/>
      <c r="P71" s="4"/>
      <c r="Q71" s="4"/>
      <c r="R71" s="4"/>
      <c r="S71" s="4"/>
      <c r="T71" s="4"/>
      <c r="U71" s="4"/>
      <c r="V71" s="75"/>
      <c r="W71" s="4"/>
      <c r="X71" s="4"/>
      <c r="Y71" s="4"/>
      <c r="Z71" s="1736">
        <v>43617</v>
      </c>
      <c r="AA71" s="1736"/>
      <c r="AB71" s="1736"/>
      <c r="AC71" s="1736"/>
      <c r="AD71" s="1736"/>
      <c r="AE71" s="1737"/>
      <c r="AF71" s="329">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0"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206"/>
      <c r="C1" s="206"/>
      <c r="D1" s="206"/>
      <c r="E1" s="206"/>
      <c r="F1" s="206"/>
      <c r="G1" s="207"/>
      <c r="H1" s="207"/>
      <c r="I1" s="207"/>
      <c r="J1" s="207"/>
      <c r="K1" s="207"/>
      <c r="L1" s="207"/>
      <c r="M1" s="207"/>
      <c r="N1" s="207"/>
      <c r="O1" s="207"/>
      <c r="P1" s="207"/>
      <c r="Q1" s="207"/>
      <c r="R1" s="207"/>
      <c r="S1" s="207"/>
      <c r="T1" s="207"/>
      <c r="U1" s="207"/>
      <c r="V1" s="207"/>
      <c r="W1" s="207"/>
      <c r="X1" s="1553" t="s">
        <v>305</v>
      </c>
      <c r="Y1" s="1553"/>
      <c r="Z1" s="1553"/>
      <c r="AA1" s="1553"/>
      <c r="AB1" s="1553"/>
      <c r="AC1" s="1553"/>
      <c r="AD1" s="1553"/>
      <c r="AE1" s="1553"/>
      <c r="AF1" s="1553"/>
      <c r="AG1" s="2"/>
    </row>
    <row r="2" spans="1:33" ht="6" customHeight="1" x14ac:dyDescent="0.2">
      <c r="A2" s="2"/>
      <c r="B2" s="1554"/>
      <c r="C2" s="1555"/>
      <c r="D2" s="1555"/>
      <c r="E2" s="16"/>
      <c r="F2" s="16"/>
      <c r="G2" s="16"/>
      <c r="H2" s="16"/>
      <c r="I2" s="16"/>
      <c r="J2" s="205"/>
      <c r="K2" s="205"/>
      <c r="L2" s="205"/>
      <c r="M2" s="205"/>
      <c r="N2" s="205"/>
      <c r="O2" s="205"/>
      <c r="P2" s="205"/>
      <c r="Q2" s="205"/>
      <c r="R2" s="205"/>
      <c r="S2" s="205"/>
      <c r="T2" s="205"/>
      <c r="U2" s="205"/>
      <c r="V2" s="205"/>
      <c r="W2" s="205"/>
      <c r="X2" s="205"/>
      <c r="Y2" s="205"/>
      <c r="Z2" s="4"/>
      <c r="AA2" s="4"/>
      <c r="AB2" s="4"/>
      <c r="AC2" s="4"/>
      <c r="AD2" s="4"/>
      <c r="AE2" s="4"/>
      <c r="AF2" s="4"/>
      <c r="AG2" s="4"/>
    </row>
    <row r="3" spans="1:33" ht="12" customHeight="1" x14ac:dyDescent="0.2">
      <c r="A3" s="2"/>
      <c r="B3" s="21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15"/>
      <c r="C5" s="1036"/>
      <c r="D5" s="1036"/>
      <c r="E5" s="8"/>
      <c r="F5" s="1735"/>
      <c r="G5" s="1735"/>
      <c r="H5" s="1735"/>
      <c r="I5" s="1735"/>
      <c r="J5" s="1735"/>
      <c r="K5" s="1735"/>
      <c r="L5" s="1735"/>
      <c r="M5" s="8"/>
      <c r="N5" s="8"/>
      <c r="O5" s="8"/>
      <c r="P5" s="8"/>
      <c r="Q5" s="8"/>
      <c r="R5" s="3"/>
      <c r="S5" s="3"/>
      <c r="T5" s="3"/>
      <c r="U5" s="61"/>
      <c r="V5" s="3"/>
      <c r="W5" s="3"/>
      <c r="X5" s="3"/>
      <c r="Y5" s="3"/>
      <c r="Z5" s="3"/>
      <c r="AA5" s="3"/>
      <c r="AB5" s="3"/>
      <c r="AC5" s="3"/>
      <c r="AD5" s="3"/>
      <c r="AE5" s="3"/>
      <c r="AF5" s="4"/>
      <c r="AG5" s="4"/>
    </row>
    <row r="6" spans="1:33" ht="9.75" customHeight="1" x14ac:dyDescent="0.2">
      <c r="A6" s="2"/>
      <c r="B6" s="215"/>
      <c r="C6" s="1036"/>
      <c r="D6" s="1036"/>
      <c r="E6" s="10"/>
      <c r="F6" s="1734"/>
      <c r="G6" s="1734"/>
      <c r="H6" s="1734"/>
      <c r="I6" s="1734"/>
      <c r="J6" s="1734"/>
      <c r="K6" s="1734"/>
      <c r="L6" s="1734"/>
      <c r="M6" s="1734"/>
      <c r="N6" s="1734"/>
      <c r="O6" s="1734"/>
      <c r="P6" s="1734"/>
      <c r="Q6" s="1734"/>
      <c r="R6" s="1734"/>
      <c r="S6" s="1734"/>
      <c r="T6" s="1734"/>
      <c r="U6" s="1734"/>
      <c r="V6" s="1734"/>
      <c r="W6" s="10"/>
      <c r="X6" s="1734"/>
      <c r="Y6" s="1734"/>
      <c r="Z6" s="1734"/>
      <c r="AA6" s="1734"/>
      <c r="AB6" s="1734"/>
      <c r="AC6" s="1734"/>
      <c r="AD6" s="1734"/>
      <c r="AE6" s="10"/>
      <c r="AF6" s="4"/>
      <c r="AG6" s="4"/>
    </row>
    <row r="7" spans="1:33" ht="12.75" customHeight="1" x14ac:dyDescent="0.2">
      <c r="A7" s="2"/>
      <c r="B7" s="215"/>
      <c r="C7" s="1036"/>
      <c r="D7" s="1036"/>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32"/>
      <c r="AG7" s="4"/>
    </row>
    <row r="8" spans="1:33" s="50" customFormat="1" ht="13.5" hidden="1" customHeight="1" x14ac:dyDescent="0.2">
      <c r="A8" s="47"/>
      <c r="B8" s="318"/>
      <c r="C8" s="1741"/>
      <c r="D8" s="1741"/>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18"/>
      <c r="C9" s="1037"/>
      <c r="D9" s="103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15"/>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1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32"/>
      <c r="AG11" s="4"/>
    </row>
    <row r="12" spans="1:33" ht="12" customHeight="1" x14ac:dyDescent="0.2">
      <c r="A12" s="2"/>
      <c r="B12" s="21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32"/>
      <c r="AG12" s="4"/>
    </row>
    <row r="13" spans="1:33" ht="12" customHeight="1" x14ac:dyDescent="0.2">
      <c r="A13" s="2"/>
      <c r="B13" s="21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32"/>
      <c r="AG13" s="4"/>
    </row>
    <row r="14" spans="1:33" ht="12" customHeight="1" x14ac:dyDescent="0.2">
      <c r="A14" s="2"/>
      <c r="B14" s="21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32"/>
      <c r="AG14" s="4"/>
    </row>
    <row r="15" spans="1:33" ht="12" customHeight="1" x14ac:dyDescent="0.2">
      <c r="A15" s="2"/>
      <c r="B15" s="21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32"/>
      <c r="AG15" s="4"/>
    </row>
    <row r="16" spans="1:33" ht="12" customHeight="1" x14ac:dyDescent="0.2">
      <c r="A16" s="2"/>
      <c r="B16" s="21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32"/>
      <c r="AG16" s="4"/>
    </row>
    <row r="17" spans="1:33" ht="12" customHeight="1" x14ac:dyDescent="0.2">
      <c r="A17" s="2"/>
      <c r="B17" s="21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32"/>
      <c r="AG17" s="4"/>
    </row>
    <row r="18" spans="1:33" ht="12" customHeight="1" x14ac:dyDescent="0.2">
      <c r="A18" s="2"/>
      <c r="B18" s="21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32"/>
      <c r="AG18" s="4"/>
    </row>
    <row r="19" spans="1:33" ht="12" customHeight="1" x14ac:dyDescent="0.2">
      <c r="A19" s="2"/>
      <c r="B19" s="21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32"/>
      <c r="AG19" s="4"/>
    </row>
    <row r="20" spans="1:33" ht="12" customHeight="1" x14ac:dyDescent="0.2">
      <c r="A20" s="2"/>
      <c r="B20" s="21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32"/>
      <c r="AG20" s="4"/>
    </row>
    <row r="21" spans="1:33" ht="12" customHeight="1" x14ac:dyDescent="0.2">
      <c r="A21" s="2"/>
      <c r="B21" s="21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32"/>
      <c r="AG21" s="4"/>
    </row>
    <row r="22" spans="1:33" ht="12" customHeight="1" x14ac:dyDescent="0.2">
      <c r="A22" s="2"/>
      <c r="B22" s="21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32"/>
      <c r="AG22" s="4"/>
    </row>
    <row r="23" spans="1:33" ht="12" customHeight="1" x14ac:dyDescent="0.2">
      <c r="A23" s="2"/>
      <c r="B23" s="21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32"/>
      <c r="AG23" s="4"/>
    </row>
    <row r="24" spans="1:33" ht="12" customHeight="1" x14ac:dyDescent="0.2">
      <c r="A24" s="2"/>
      <c r="B24" s="21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32"/>
      <c r="AG24" s="4"/>
    </row>
    <row r="25" spans="1:33" ht="12" customHeight="1" x14ac:dyDescent="0.2">
      <c r="A25" s="2"/>
      <c r="B25" s="21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32"/>
      <c r="AG25" s="4"/>
    </row>
    <row r="26" spans="1:33" ht="12" customHeight="1" x14ac:dyDescent="0.2">
      <c r="A26" s="2"/>
      <c r="B26" s="21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32"/>
      <c r="AG26" s="4"/>
    </row>
    <row r="27" spans="1:33" ht="12" customHeight="1" x14ac:dyDescent="0.2">
      <c r="A27" s="2"/>
      <c r="B27" s="21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32"/>
      <c r="AG27" s="4"/>
    </row>
    <row r="28" spans="1:33" ht="12" customHeight="1" x14ac:dyDescent="0.2">
      <c r="A28" s="2"/>
      <c r="B28" s="21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32"/>
      <c r="AG28" s="4"/>
    </row>
    <row r="29" spans="1:33" ht="12" customHeight="1" x14ac:dyDescent="0.2">
      <c r="A29" s="2"/>
      <c r="B29" s="21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32"/>
      <c r="AG29" s="4"/>
    </row>
    <row r="30" spans="1:33" ht="12" customHeight="1" x14ac:dyDescent="0.2">
      <c r="A30" s="2"/>
      <c r="B30" s="21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32"/>
      <c r="AG30" s="4"/>
    </row>
    <row r="31" spans="1:33" ht="6" customHeight="1" x14ac:dyDescent="0.2">
      <c r="A31" s="2"/>
      <c r="B31" s="21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32"/>
      <c r="AG31" s="4"/>
    </row>
    <row r="32" spans="1:33" ht="6" customHeight="1" x14ac:dyDescent="0.2">
      <c r="A32" s="2"/>
      <c r="B32" s="21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32"/>
      <c r="AG32" s="4"/>
    </row>
    <row r="33" spans="1:33" ht="9" customHeight="1" x14ac:dyDescent="0.2">
      <c r="A33" s="2"/>
      <c r="B33" s="21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32"/>
      <c r="AG33" s="4"/>
    </row>
    <row r="34" spans="1:33" ht="12.75" customHeight="1" x14ac:dyDescent="0.2">
      <c r="A34" s="2"/>
      <c r="B34" s="21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32"/>
      <c r="AG34" s="4"/>
    </row>
    <row r="35" spans="1:33" ht="12.75" customHeight="1" x14ac:dyDescent="0.2">
      <c r="A35" s="2"/>
      <c r="B35" s="21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32"/>
      <c r="AG35" s="4"/>
    </row>
    <row r="36" spans="1:33" ht="15.75" customHeight="1" x14ac:dyDescent="0.2">
      <c r="A36" s="2"/>
      <c r="B36" s="21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32"/>
      <c r="AG36" s="4"/>
    </row>
    <row r="37" spans="1:33" ht="20.25" customHeight="1" x14ac:dyDescent="0.2">
      <c r="A37" s="2"/>
      <c r="B37" s="21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32"/>
      <c r="AG37" s="4"/>
    </row>
    <row r="38" spans="1:33" ht="15.75" customHeight="1" x14ac:dyDescent="0.2">
      <c r="A38" s="2"/>
      <c r="B38" s="21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32"/>
      <c r="AG38" s="4"/>
    </row>
    <row r="39" spans="1:33" ht="12.75" customHeight="1" x14ac:dyDescent="0.2">
      <c r="A39" s="2"/>
      <c r="B39" s="21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32"/>
      <c r="AG39" s="4"/>
    </row>
    <row r="40" spans="1:33" ht="12" customHeight="1" x14ac:dyDescent="0.2">
      <c r="A40" s="2"/>
      <c r="B40" s="21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32"/>
      <c r="AG40" s="4"/>
    </row>
    <row r="41" spans="1:33" ht="12.75" customHeight="1" x14ac:dyDescent="0.2">
      <c r="A41" s="2"/>
      <c r="B41" s="21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32"/>
      <c r="AG41" s="4"/>
    </row>
    <row r="42" spans="1:33" ht="12.75" customHeight="1" x14ac:dyDescent="0.2">
      <c r="A42" s="2"/>
      <c r="B42" s="21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32"/>
      <c r="AG42" s="4"/>
    </row>
    <row r="43" spans="1:33" ht="9" customHeight="1" x14ac:dyDescent="0.2">
      <c r="A43" s="2"/>
      <c r="B43" s="21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32"/>
      <c r="AG43" s="4"/>
    </row>
    <row r="44" spans="1:33" ht="19.5" customHeight="1" x14ac:dyDescent="0.2">
      <c r="A44" s="2"/>
      <c r="B44" s="21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32"/>
      <c r="AG44" s="4"/>
    </row>
    <row r="45" spans="1:33" ht="13.5" customHeight="1" x14ac:dyDescent="0.2">
      <c r="A45" s="2"/>
      <c r="B45" s="21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32"/>
      <c r="AG45" s="4"/>
    </row>
    <row r="46" spans="1:33" ht="3.75" customHeight="1" x14ac:dyDescent="0.2">
      <c r="A46" s="2"/>
      <c r="B46" s="215"/>
      <c r="C46" s="1036"/>
      <c r="D46" s="1036"/>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32"/>
      <c r="AG46" s="4"/>
    </row>
    <row r="47" spans="1:33" ht="11.25" customHeight="1" x14ac:dyDescent="0.2">
      <c r="A47" s="2"/>
      <c r="B47" s="215"/>
      <c r="C47" s="1036"/>
      <c r="D47" s="1036"/>
      <c r="E47" s="10"/>
      <c r="F47" s="1734"/>
      <c r="G47" s="1734"/>
      <c r="H47" s="1734"/>
      <c r="I47" s="1734"/>
      <c r="J47" s="1734"/>
      <c r="K47" s="1734"/>
      <c r="L47" s="1734"/>
      <c r="M47" s="1734"/>
      <c r="N47" s="1734"/>
      <c r="O47" s="1734"/>
      <c r="P47" s="1734"/>
      <c r="Q47" s="1734"/>
      <c r="R47" s="1734"/>
      <c r="S47" s="1734"/>
      <c r="T47" s="1734"/>
      <c r="U47" s="1734"/>
      <c r="V47" s="1734"/>
      <c r="W47" s="10"/>
      <c r="X47" s="1734"/>
      <c r="Y47" s="1734"/>
      <c r="Z47" s="1734"/>
      <c r="AA47" s="1734"/>
      <c r="AB47" s="1734"/>
      <c r="AC47" s="1734"/>
      <c r="AD47" s="1734"/>
      <c r="AE47" s="10"/>
      <c r="AF47" s="4"/>
      <c r="AG47" s="4"/>
    </row>
    <row r="48" spans="1:33" ht="12.75" customHeight="1" x14ac:dyDescent="0.2">
      <c r="A48" s="2"/>
      <c r="B48" s="215"/>
      <c r="C48" s="1036"/>
      <c r="D48" s="1036"/>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32"/>
      <c r="AG48" s="4"/>
    </row>
    <row r="49" spans="1:33" ht="6" customHeight="1" x14ac:dyDescent="0.2">
      <c r="A49" s="2"/>
      <c r="B49" s="215"/>
      <c r="C49" s="1036"/>
      <c r="D49" s="1036"/>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32"/>
      <c r="AG49" s="4"/>
    </row>
    <row r="50" spans="1:33" s="50" customFormat="1" ht="12" customHeight="1" x14ac:dyDescent="0.2">
      <c r="A50" s="47"/>
      <c r="B50" s="318"/>
      <c r="C50" s="1037"/>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1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32"/>
      <c r="AG51" s="4"/>
    </row>
    <row r="52" spans="1:33" ht="12" customHeight="1" x14ac:dyDescent="0.2">
      <c r="A52" s="2"/>
      <c r="B52" s="21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32"/>
      <c r="AG52" s="4"/>
    </row>
    <row r="53" spans="1:33" ht="12" customHeight="1" x14ac:dyDescent="0.2">
      <c r="A53" s="2"/>
      <c r="B53" s="21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32"/>
      <c r="AG53" s="4"/>
    </row>
    <row r="54" spans="1:33" ht="12" customHeight="1" x14ac:dyDescent="0.2">
      <c r="A54" s="2"/>
      <c r="B54" s="21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32"/>
      <c r="AG54" s="4"/>
    </row>
    <row r="55" spans="1:33" ht="12" customHeight="1" x14ac:dyDescent="0.2">
      <c r="A55" s="2"/>
      <c r="B55" s="21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32"/>
      <c r="AG55" s="4"/>
    </row>
    <row r="56" spans="1:33" ht="12" customHeight="1" x14ac:dyDescent="0.2">
      <c r="A56" s="2"/>
      <c r="B56" s="21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32"/>
      <c r="AG56" s="4"/>
    </row>
    <row r="57" spans="1:33" ht="12" customHeight="1" x14ac:dyDescent="0.2">
      <c r="A57" s="2"/>
      <c r="B57" s="21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32"/>
      <c r="AG57" s="4"/>
    </row>
    <row r="58" spans="1:33" ht="12" customHeight="1" x14ac:dyDescent="0.2">
      <c r="A58" s="2"/>
      <c r="B58" s="21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32"/>
      <c r="AG58" s="4"/>
    </row>
    <row r="59" spans="1:33" ht="12" customHeight="1" x14ac:dyDescent="0.2">
      <c r="A59" s="2"/>
      <c r="B59" s="21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32"/>
      <c r="AG59" s="4"/>
    </row>
    <row r="60" spans="1:33" ht="12" customHeight="1" x14ac:dyDescent="0.2">
      <c r="A60" s="2"/>
      <c r="B60" s="21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32"/>
      <c r="AG60" s="4"/>
    </row>
    <row r="61" spans="1:33" ht="12" customHeight="1" x14ac:dyDescent="0.2">
      <c r="A61" s="2"/>
      <c r="B61" s="21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32"/>
      <c r="AG61" s="4"/>
    </row>
    <row r="62" spans="1:33" ht="12" customHeight="1" x14ac:dyDescent="0.2">
      <c r="A62" s="2"/>
      <c r="B62" s="21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32"/>
      <c r="AG62" s="4"/>
    </row>
    <row r="63" spans="1:33" ht="12" customHeight="1" x14ac:dyDescent="0.2">
      <c r="A63" s="2"/>
      <c r="B63" s="21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32"/>
      <c r="AG63" s="4"/>
    </row>
    <row r="64" spans="1:33" ht="12" customHeight="1" x14ac:dyDescent="0.2">
      <c r="A64" s="2"/>
      <c r="B64" s="21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32"/>
      <c r="AG64" s="4"/>
    </row>
    <row r="65" spans="1:33" ht="12" customHeight="1" x14ac:dyDescent="0.2">
      <c r="A65" s="2"/>
      <c r="B65" s="21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32"/>
      <c r="AG65" s="4"/>
    </row>
    <row r="66" spans="1:33" ht="12" customHeight="1" x14ac:dyDescent="0.2">
      <c r="A66" s="2"/>
      <c r="B66" s="21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32"/>
      <c r="AG66" s="4"/>
    </row>
    <row r="67" spans="1:33" ht="12" customHeight="1" x14ac:dyDescent="0.2">
      <c r="A67" s="2"/>
      <c r="B67" s="21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32"/>
      <c r="AG67" s="4"/>
    </row>
    <row r="68" spans="1:33" ht="12" customHeight="1" x14ac:dyDescent="0.2">
      <c r="A68" s="2"/>
      <c r="B68" s="21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32"/>
      <c r="AG68" s="4"/>
    </row>
    <row r="69" spans="1:33" ht="12" customHeight="1" x14ac:dyDescent="0.2">
      <c r="A69" s="2"/>
      <c r="B69" s="21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32"/>
      <c r="AG69" s="4"/>
    </row>
    <row r="70" spans="1:33" ht="12" customHeight="1" x14ac:dyDescent="0.2">
      <c r="A70" s="2"/>
      <c r="B70" s="21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32"/>
      <c r="AG70" s="4"/>
    </row>
    <row r="71" spans="1:33" s="67" customFormat="1" ht="9.75" customHeight="1" x14ac:dyDescent="0.15">
      <c r="A71" s="65"/>
      <c r="B71" s="327"/>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
      <c r="A72" s="2"/>
      <c r="B72" s="329">
        <v>24</v>
      </c>
      <c r="C72" s="1468">
        <v>43617</v>
      </c>
      <c r="D72" s="1468"/>
      <c r="E72" s="1468"/>
      <c r="F72" s="1468"/>
      <c r="G72" s="1468"/>
      <c r="H72" s="1468"/>
      <c r="I72" s="1468"/>
      <c r="J72" s="76"/>
      <c r="K72" s="76"/>
      <c r="L72" s="76"/>
      <c r="M72" s="76"/>
      <c r="N72" s="76"/>
      <c r="O72" s="76"/>
      <c r="P72" s="76"/>
      <c r="Q72" s="76"/>
      <c r="R72" s="76"/>
      <c r="S72" s="76"/>
      <c r="T72" s="76"/>
      <c r="U72" s="76"/>
      <c r="V72" s="75"/>
      <c r="W72" s="76"/>
      <c r="X72" s="76"/>
      <c r="Y72" s="76"/>
      <c r="Z72" s="76"/>
      <c r="AA72" s="76"/>
      <c r="AB72" s="76"/>
      <c r="AC72" s="76"/>
      <c r="AD72" s="76"/>
      <c r="AE72" s="76"/>
      <c r="AF72" s="1032"/>
      <c r="AG72" s="4"/>
    </row>
    <row r="73" spans="1:33"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0"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pageSetUpPr fitToPage="1"/>
  </sheetPr>
  <dimension ref="A1:E54"/>
  <sheetViews>
    <sheetView showRuler="0" topLeftCell="A28" workbookViewId="0">
      <selection activeCell="H77" sqref="H77"/>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12"/>
      <c r="B1" s="312"/>
      <c r="C1" s="312"/>
      <c r="D1" s="312"/>
      <c r="E1" s="312"/>
    </row>
    <row r="2" spans="1:5" ht="13.5" customHeight="1" x14ac:dyDescent="0.2">
      <c r="A2" s="312"/>
      <c r="B2" s="312"/>
      <c r="C2" s="312"/>
      <c r="D2" s="312"/>
      <c r="E2" s="312"/>
    </row>
    <row r="3" spans="1:5" ht="13.5" customHeight="1" x14ac:dyDescent="0.2">
      <c r="A3" s="312"/>
      <c r="B3" s="312"/>
      <c r="C3" s="312"/>
      <c r="D3" s="312"/>
      <c r="E3" s="312"/>
    </row>
    <row r="4" spans="1:5" s="7" customFormat="1" ht="13.5" customHeight="1" x14ac:dyDescent="0.2">
      <c r="A4" s="312"/>
      <c r="B4" s="312"/>
      <c r="C4" s="312"/>
      <c r="D4" s="312"/>
      <c r="E4" s="312"/>
    </row>
    <row r="5" spans="1:5" ht="13.5" customHeight="1" x14ac:dyDescent="0.2">
      <c r="A5" s="312"/>
      <c r="B5" s="312"/>
      <c r="C5" s="312"/>
      <c r="D5" s="312"/>
      <c r="E5" s="312"/>
    </row>
    <row r="6" spans="1:5" ht="13.5" customHeight="1" x14ac:dyDescent="0.2">
      <c r="A6" s="312"/>
      <c r="B6" s="312"/>
      <c r="C6" s="312"/>
      <c r="D6" s="312"/>
      <c r="E6" s="312"/>
    </row>
    <row r="7" spans="1:5" ht="13.5" customHeight="1" x14ac:dyDescent="0.2">
      <c r="A7" s="312"/>
      <c r="B7" s="312"/>
      <c r="C7" s="312"/>
      <c r="D7" s="312"/>
      <c r="E7" s="312"/>
    </row>
    <row r="8" spans="1:5" ht="13.5" customHeight="1" x14ac:dyDescent="0.2">
      <c r="A8" s="312"/>
      <c r="B8" s="312"/>
      <c r="C8" s="312"/>
      <c r="D8" s="312"/>
      <c r="E8" s="312"/>
    </row>
    <row r="9" spans="1:5" ht="13.5" customHeight="1" x14ac:dyDescent="0.2">
      <c r="A9" s="312"/>
      <c r="B9" s="312"/>
      <c r="C9" s="312"/>
      <c r="D9" s="312"/>
      <c r="E9" s="312"/>
    </row>
    <row r="10" spans="1:5" ht="13.5" customHeight="1" x14ac:dyDescent="0.2">
      <c r="A10" s="312"/>
      <c r="B10" s="312"/>
      <c r="C10" s="312"/>
      <c r="D10" s="312"/>
      <c r="E10" s="312"/>
    </row>
    <row r="11" spans="1:5" ht="13.5" customHeight="1" x14ac:dyDescent="0.2">
      <c r="A11" s="312"/>
      <c r="B11" s="312"/>
      <c r="C11" s="312"/>
      <c r="D11" s="312"/>
      <c r="E11" s="312"/>
    </row>
    <row r="12" spans="1:5" ht="13.5" customHeight="1" x14ac:dyDescent="0.2">
      <c r="A12" s="312"/>
      <c r="B12" s="312"/>
      <c r="C12" s="312"/>
      <c r="D12" s="312"/>
      <c r="E12" s="312"/>
    </row>
    <row r="13" spans="1:5" ht="13.5" customHeight="1" x14ac:dyDescent="0.2">
      <c r="A13" s="312"/>
      <c r="B13" s="312"/>
      <c r="C13" s="312"/>
      <c r="D13" s="312"/>
      <c r="E13" s="312"/>
    </row>
    <row r="14" spans="1:5" ht="13.5" customHeight="1" x14ac:dyDescent="0.2">
      <c r="A14" s="312"/>
      <c r="B14" s="312"/>
      <c r="C14" s="312"/>
      <c r="D14" s="312"/>
      <c r="E14" s="312"/>
    </row>
    <row r="15" spans="1:5" ht="13.5" customHeight="1" x14ac:dyDescent="0.2">
      <c r="A15" s="312"/>
      <c r="B15" s="312"/>
      <c r="C15" s="312"/>
      <c r="D15" s="312"/>
      <c r="E15" s="312"/>
    </row>
    <row r="16" spans="1:5" ht="13.5" customHeight="1" x14ac:dyDescent="0.2">
      <c r="A16" s="312"/>
      <c r="B16" s="312"/>
      <c r="C16" s="312"/>
      <c r="D16" s="312"/>
      <c r="E16" s="312"/>
    </row>
    <row r="17" spans="1:5" ht="13.5" customHeight="1" x14ac:dyDescent="0.2">
      <c r="A17" s="312"/>
      <c r="B17" s="312"/>
      <c r="C17" s="312"/>
      <c r="D17" s="312"/>
      <c r="E17" s="312"/>
    </row>
    <row r="18" spans="1:5" ht="13.5" customHeight="1" x14ac:dyDescent="0.2">
      <c r="A18" s="312"/>
      <c r="B18" s="312"/>
      <c r="C18" s="312"/>
      <c r="D18" s="312"/>
      <c r="E18" s="312"/>
    </row>
    <row r="19" spans="1:5" ht="13.5" customHeight="1" x14ac:dyDescent="0.2">
      <c r="A19" s="312"/>
      <c r="B19" s="312"/>
      <c r="C19" s="312"/>
      <c r="D19" s="312"/>
      <c r="E19" s="312"/>
    </row>
    <row r="20" spans="1:5" ht="13.5" customHeight="1" x14ac:dyDescent="0.2">
      <c r="A20" s="312"/>
      <c r="B20" s="312"/>
      <c r="C20" s="312"/>
      <c r="D20" s="312"/>
      <c r="E20" s="312"/>
    </row>
    <row r="21" spans="1:5" ht="13.5" customHeight="1" x14ac:dyDescent="0.2">
      <c r="A21" s="312"/>
      <c r="B21" s="312"/>
      <c r="C21" s="312"/>
      <c r="D21" s="312"/>
      <c r="E21" s="312"/>
    </row>
    <row r="22" spans="1:5" ht="13.5" customHeight="1" x14ac:dyDescent="0.2">
      <c r="A22" s="312"/>
      <c r="B22" s="312"/>
      <c r="C22" s="312"/>
      <c r="D22" s="312"/>
      <c r="E22" s="312"/>
    </row>
    <row r="23" spans="1:5" ht="13.5" customHeight="1" x14ac:dyDescent="0.2">
      <c r="A23" s="312"/>
      <c r="B23" s="312"/>
      <c r="C23" s="312"/>
      <c r="D23" s="312"/>
      <c r="E23" s="312"/>
    </row>
    <row r="24" spans="1:5" ht="13.5" customHeight="1" x14ac:dyDescent="0.2">
      <c r="A24" s="312"/>
      <c r="B24" s="312"/>
      <c r="C24" s="312"/>
      <c r="D24" s="312"/>
      <c r="E24" s="312"/>
    </row>
    <row r="25" spans="1:5" ht="13.5" customHeight="1" x14ac:dyDescent="0.2">
      <c r="A25" s="312"/>
      <c r="B25" s="312"/>
      <c r="C25" s="312"/>
      <c r="D25" s="312"/>
      <c r="E25" s="312"/>
    </row>
    <row r="26" spans="1:5" ht="13.5" customHeight="1" x14ac:dyDescent="0.2">
      <c r="A26" s="312"/>
      <c r="B26" s="312"/>
      <c r="C26" s="312"/>
      <c r="D26" s="312"/>
      <c r="E26" s="312"/>
    </row>
    <row r="27" spans="1:5" ht="13.5" customHeight="1" x14ac:dyDescent="0.2">
      <c r="A27" s="312"/>
      <c r="B27" s="312"/>
      <c r="C27" s="312"/>
      <c r="D27" s="312"/>
      <c r="E27" s="312"/>
    </row>
    <row r="28" spans="1:5" ht="13.5" customHeight="1" x14ac:dyDescent="0.2">
      <c r="A28" s="312"/>
      <c r="B28" s="312"/>
      <c r="C28" s="312"/>
      <c r="D28" s="312"/>
      <c r="E28" s="312"/>
    </row>
    <row r="29" spans="1:5" ht="13.5" customHeight="1" x14ac:dyDescent="0.2">
      <c r="A29" s="312"/>
      <c r="B29" s="312"/>
      <c r="C29" s="312"/>
      <c r="D29" s="312"/>
      <c r="E29" s="312"/>
    </row>
    <row r="30" spans="1:5" ht="13.5" customHeight="1" x14ac:dyDescent="0.2">
      <c r="A30" s="312"/>
      <c r="B30" s="312"/>
      <c r="C30" s="312"/>
      <c r="D30" s="312"/>
      <c r="E30" s="312"/>
    </row>
    <row r="31" spans="1:5" ht="13.5" customHeight="1" x14ac:dyDescent="0.2">
      <c r="A31" s="312"/>
      <c r="B31" s="312"/>
      <c r="C31" s="312"/>
      <c r="D31" s="312"/>
      <c r="E31" s="312"/>
    </row>
    <row r="32" spans="1:5" ht="13.5" customHeight="1" x14ac:dyDescent="0.2">
      <c r="A32" s="312"/>
      <c r="B32" s="312"/>
      <c r="C32" s="312"/>
      <c r="D32" s="312"/>
      <c r="E32" s="312"/>
    </row>
    <row r="33" spans="1:5" ht="13.5" customHeight="1" x14ac:dyDescent="0.2">
      <c r="A33" s="312"/>
      <c r="B33" s="312"/>
      <c r="C33" s="312"/>
      <c r="D33" s="312"/>
      <c r="E33" s="312"/>
    </row>
    <row r="34" spans="1:5" ht="13.5" customHeight="1" x14ac:dyDescent="0.2">
      <c r="A34" s="312"/>
      <c r="B34" s="312"/>
      <c r="C34" s="312"/>
      <c r="D34" s="312"/>
      <c r="E34" s="312"/>
    </row>
    <row r="35" spans="1:5" ht="13.5" customHeight="1" x14ac:dyDescent="0.2">
      <c r="A35" s="312"/>
      <c r="B35" s="312"/>
      <c r="C35" s="312"/>
      <c r="D35" s="312"/>
      <c r="E35" s="312"/>
    </row>
    <row r="36" spans="1:5" ht="13.5" customHeight="1" x14ac:dyDescent="0.2">
      <c r="A36" s="312"/>
      <c r="B36" s="312"/>
      <c r="C36" s="312"/>
      <c r="D36" s="312"/>
      <c r="E36" s="312"/>
    </row>
    <row r="37" spans="1:5" ht="13.5" customHeight="1" x14ac:dyDescent="0.2">
      <c r="A37" s="312"/>
      <c r="B37" s="312"/>
      <c r="C37" s="312"/>
      <c r="D37" s="312"/>
      <c r="E37" s="312"/>
    </row>
    <row r="38" spans="1:5" ht="13.5" customHeight="1" x14ac:dyDescent="0.2">
      <c r="A38" s="312"/>
      <c r="B38" s="312"/>
      <c r="C38" s="312"/>
      <c r="D38" s="312"/>
      <c r="E38" s="312"/>
    </row>
    <row r="39" spans="1:5" ht="13.5" customHeight="1" x14ac:dyDescent="0.2">
      <c r="A39" s="312"/>
      <c r="B39" s="312"/>
      <c r="C39" s="312"/>
      <c r="D39" s="312"/>
      <c r="E39" s="312"/>
    </row>
    <row r="40" spans="1:5" ht="13.5" customHeight="1" x14ac:dyDescent="0.2">
      <c r="A40" s="312"/>
      <c r="B40" s="312"/>
      <c r="C40" s="312"/>
      <c r="D40" s="312"/>
      <c r="E40" s="312"/>
    </row>
    <row r="41" spans="1:5" ht="18.75" customHeight="1" x14ac:dyDescent="0.2">
      <c r="A41" s="312"/>
      <c r="B41" s="312" t="s">
        <v>304</v>
      </c>
      <c r="C41" s="312"/>
      <c r="D41" s="312"/>
      <c r="E41" s="312"/>
    </row>
    <row r="42" spans="1:5" ht="9" customHeight="1" x14ac:dyDescent="0.2">
      <c r="A42" s="311"/>
      <c r="B42" s="339"/>
      <c r="C42" s="340"/>
      <c r="D42" s="341"/>
      <c r="E42" s="311"/>
    </row>
    <row r="43" spans="1:5" ht="13.5" customHeight="1" x14ac:dyDescent="0.2">
      <c r="A43" s="311"/>
      <c r="B43" s="339"/>
      <c r="C43" s="336"/>
      <c r="D43" s="342" t="s">
        <v>301</v>
      </c>
      <c r="E43" s="311"/>
    </row>
    <row r="44" spans="1:5" ht="13.5" customHeight="1" x14ac:dyDescent="0.2">
      <c r="A44" s="311"/>
      <c r="B44" s="339"/>
      <c r="C44" s="347"/>
      <c r="D44" s="550" t="s">
        <v>476</v>
      </c>
      <c r="E44" s="311"/>
    </row>
    <row r="45" spans="1:5" ht="13.5" customHeight="1" x14ac:dyDescent="0.2">
      <c r="A45" s="311"/>
      <c r="B45" s="339"/>
      <c r="C45" s="343"/>
      <c r="D45" s="341"/>
      <c r="E45" s="311"/>
    </row>
    <row r="46" spans="1:5" ht="13.5" customHeight="1" x14ac:dyDescent="0.2">
      <c r="A46" s="311"/>
      <c r="B46" s="339"/>
      <c r="C46" s="337"/>
      <c r="D46" s="342" t="s">
        <v>302</v>
      </c>
      <c r="E46" s="311"/>
    </row>
    <row r="47" spans="1:5" ht="13.5" customHeight="1" x14ac:dyDescent="0.2">
      <c r="A47" s="311"/>
      <c r="B47" s="339"/>
      <c r="C47" s="340"/>
      <c r="D47" s="884" t="s">
        <v>476</v>
      </c>
      <c r="E47" s="311"/>
    </row>
    <row r="48" spans="1:5" ht="13.5" customHeight="1" x14ac:dyDescent="0.2">
      <c r="A48" s="311"/>
      <c r="B48" s="339"/>
      <c r="C48" s="340"/>
      <c r="D48" s="341"/>
      <c r="E48" s="311"/>
    </row>
    <row r="49" spans="1:5" ht="13.5" customHeight="1" x14ac:dyDescent="0.2">
      <c r="A49" s="311"/>
      <c r="B49" s="339"/>
      <c r="C49" s="338"/>
      <c r="D49" s="342" t="s">
        <v>303</v>
      </c>
      <c r="E49" s="311"/>
    </row>
    <row r="50" spans="1:5" ht="13.5" customHeight="1" x14ac:dyDescent="0.2">
      <c r="A50" s="311"/>
      <c r="B50" s="339"/>
      <c r="C50" s="340"/>
      <c r="D50" s="550" t="s">
        <v>455</v>
      </c>
      <c r="E50" s="311"/>
    </row>
    <row r="51" spans="1:5" ht="25.5" customHeight="1" x14ac:dyDescent="0.2">
      <c r="A51" s="311"/>
      <c r="B51" s="344"/>
      <c r="C51" s="345"/>
      <c r="D51" s="346"/>
      <c r="E51" s="311"/>
    </row>
    <row r="52" spans="1:5" x14ac:dyDescent="0.2">
      <c r="A52" s="311"/>
      <c r="B52" s="312"/>
      <c r="C52" s="314"/>
      <c r="D52" s="313"/>
      <c r="E52" s="311"/>
    </row>
    <row r="53" spans="1:5" s="91" customFormat="1" x14ac:dyDescent="0.2">
      <c r="A53" s="311"/>
      <c r="B53" s="312"/>
      <c r="C53" s="314"/>
      <c r="D53" s="313"/>
      <c r="E53" s="311"/>
    </row>
    <row r="54" spans="1:5" ht="94.5" customHeight="1" x14ac:dyDescent="0.2">
      <c r="A54" s="311"/>
      <c r="B54" s="312"/>
      <c r="C54" s="314"/>
      <c r="D54" s="313"/>
      <c r="E54" s="311"/>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0"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2019-06-28T18:18:19Z</cp:lastPrinted>
  <dcterms:created xsi:type="dcterms:W3CDTF">2004-03-02T09:49:36Z</dcterms:created>
  <dcterms:modified xsi:type="dcterms:W3CDTF">2019-06-28T18:23:26Z</dcterms:modified>
</cp:coreProperties>
</file>